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86" yWindow="675" windowWidth="14700" windowHeight="7905" activeTab="0"/>
  </bookViews>
  <sheets>
    <sheet name="132.市民病院(1)" sheetId="1" r:id="rId1"/>
    <sheet name="133.市民病院(2)" sheetId="2" r:id="rId2"/>
    <sheet name="134.医療(1)" sheetId="3" r:id="rId3"/>
    <sheet name="135.医療(2)" sheetId="4" r:id="rId4"/>
    <sheet name="136.医療(3)" sheetId="5" r:id="rId5"/>
    <sheet name="137.保健(1)" sheetId="6" r:id="rId6"/>
    <sheet name="138.保健(2)" sheetId="7" r:id="rId7"/>
    <sheet name="139.医療(4)" sheetId="8" r:id="rId8"/>
    <sheet name="140.医療(5)" sheetId="9" r:id="rId9"/>
    <sheet name="141.環境(1)" sheetId="10" r:id="rId10"/>
    <sheet name="142.環境(2)" sheetId="11" r:id="rId11"/>
    <sheet name="143.火葬" sheetId="12" r:id="rId12"/>
    <sheet name="144.感染症" sheetId="13" r:id="rId13"/>
  </sheets>
  <definedNames>
    <definedName name="_xlnm.Print_Area" localSheetId="0">'132.市民病院(1)'!$A$1:$I$50</definedName>
    <definedName name="_xlnm.Print_Area" localSheetId="1">'133.市民病院(2)'!$A$1:$K$49</definedName>
    <definedName name="_xlnm.Print_Area" localSheetId="2">'134.医療(1)'!$A$1:$H$12</definedName>
    <definedName name="_xlnm.Print_Area" localSheetId="3">'135.医療(2)'!$A$1:$G$12</definedName>
    <definedName name="_xlnm.Print_Area" localSheetId="4">'136.医療(3)'!$A$1:$H$19</definedName>
    <definedName name="_xlnm.Print_Area" localSheetId="5">'137.保健(1)'!$A$1:$M$22</definedName>
    <definedName name="_xlnm.Print_Area" localSheetId="7">'139.医療(4)'!$A$1:$I$14</definedName>
    <definedName name="_xlnm.Print_Area" localSheetId="8">'140.医療(5)'!$A$1:$F$45</definedName>
    <definedName name="_xlnm.Print_Area" localSheetId="9">'141.環境(1)'!$A$1:$I$16</definedName>
    <definedName name="_xlnm.Print_Area" localSheetId="10">'142.環境(2)'!$A$1:$D$12</definedName>
    <definedName name="_xlnm.Print_Area" localSheetId="11">'143.火葬'!$A$1:$E$12</definedName>
    <definedName name="_xlnm.Print_Area" localSheetId="12">'144.感染症'!$A$1:$H$35</definedName>
  </definedNames>
  <calcPr fullCalcOnLoad="1"/>
</workbook>
</file>

<file path=xl/sharedStrings.xml><?xml version="1.0" encoding="utf-8"?>
<sst xmlns="http://schemas.openxmlformats.org/spreadsheetml/2006/main" count="542" uniqueCount="291">
  <si>
    <t>（単位：人）</t>
  </si>
  <si>
    <t>年　　次</t>
  </si>
  <si>
    <t>総　　数</t>
  </si>
  <si>
    <t>整形外科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</si>
  <si>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</si>
  <si>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</si>
  <si>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</si>
  <si>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</si>
  <si>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</si>
  <si>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</si>
  <si>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</si>
  <si>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</si>
  <si>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</si>
  <si>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</si>
  <si>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</si>
  <si>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泌尿器科</t>
  </si>
  <si>
    <t>産婦人科</t>
  </si>
  <si>
    <t>放射線科</t>
  </si>
  <si>
    <t>資料：高松市病院部市民病院医事課，塩江病院</t>
  </si>
  <si>
    <t>内 　科</t>
  </si>
  <si>
    <t>精  神   神経科</t>
  </si>
  <si>
    <t>外 　科</t>
  </si>
  <si>
    <t>脳神経    外  科</t>
  </si>
  <si>
    <t>平成 13 年</t>
  </si>
  <si>
    <t xml:space="preserve"> 　14</t>
  </si>
  <si>
    <t xml:space="preserve"> 　15</t>
  </si>
  <si>
    <t xml:space="preserve"> 　16</t>
  </si>
  <si>
    <t xml:space="preserve"> 　17</t>
  </si>
  <si>
    <t>17年  1 月</t>
  </si>
  <si>
    <t>眼 　科</t>
  </si>
  <si>
    <t>耳　鼻    咽喉科</t>
  </si>
  <si>
    <t>歯 　科</t>
  </si>
  <si>
    <t>短期人間ﾄﾞｯｸ</t>
  </si>
  <si>
    <t>介　護
療　養</t>
  </si>
  <si>
    <t>-</t>
  </si>
  <si>
    <t>-</t>
  </si>
  <si>
    <t>　</t>
  </si>
  <si>
    <t>－</t>
  </si>
  <si>
    <t>　　・平成１２年度から伝染病の呼称を感染症に改めた。</t>
  </si>
  <si>
    <t>１３３　市 民 病 院 入 院 患 者 数</t>
  </si>
  <si>
    <t>小児科</t>
  </si>
  <si>
    <t>整　形
外　科</t>
  </si>
  <si>
    <t>皮膚科</t>
  </si>
  <si>
    <t>泌　尿
器　科</t>
  </si>
  <si>
    <t>放　射
線　科</t>
  </si>
  <si>
    <t>麻酔科</t>
  </si>
  <si>
    <t>新生児</t>
  </si>
  <si>
    <t>感染症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</si>
  <si>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</si>
  <si>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</si>
  <si>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</si>
  <si>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</si>
  <si>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</si>
  <si>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</si>
  <si>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</si>
  <si>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１３４　医   療   施   設</t>
  </si>
  <si>
    <t>（各年10月1日現在）</t>
  </si>
  <si>
    <t xml:space="preserve">   平成  13 年</t>
  </si>
  <si>
    <t>　  14</t>
  </si>
  <si>
    <t>　  15</t>
  </si>
  <si>
    <t>　  16</t>
  </si>
  <si>
    <t>　  17</t>
  </si>
  <si>
    <t>資料：香川県健康福祉部健康福祉総務課</t>
  </si>
  <si>
    <t>医　　師</t>
  </si>
  <si>
    <t>歯科医師</t>
  </si>
  <si>
    <t>薬 剤 師</t>
  </si>
  <si>
    <t xml:space="preserve">    16</t>
  </si>
  <si>
    <t>資料：香川県健康福祉部健康福祉総務課</t>
  </si>
  <si>
    <t>１３５　医　療　従　事　者</t>
  </si>
  <si>
    <t>（各年12月31日現在)</t>
  </si>
  <si>
    <t>年   　　次</t>
  </si>
  <si>
    <t>看 護 士</t>
  </si>
  <si>
    <t>准看護士</t>
  </si>
  <si>
    <t>平　成　8　年</t>
  </si>
  <si>
    <t xml:space="preserve">    10</t>
  </si>
  <si>
    <t xml:space="preserve">    12</t>
  </si>
  <si>
    <t xml:space="preserve">    14</t>
  </si>
  <si>
    <t>　　・医師，歯科医師，薬剤師については従業地による届出数であり，看護士，准看護士について</t>
  </si>
  <si>
    <t>　　　は就業数である。</t>
  </si>
  <si>
    <t xml:space="preserve">       (単位：人)</t>
  </si>
  <si>
    <t>総数</t>
  </si>
  <si>
    <t>結核</t>
  </si>
  <si>
    <t>悪性新生物</t>
  </si>
  <si>
    <t>心疾患</t>
  </si>
  <si>
    <t>高血圧性疾患</t>
  </si>
  <si>
    <t>脳血管疾患</t>
  </si>
  <si>
    <t>腎              不              全</t>
  </si>
  <si>
    <t>老                               衰</t>
  </si>
  <si>
    <t>不      慮      の      事      故</t>
  </si>
  <si>
    <t>肺                              炎</t>
  </si>
  <si>
    <t>肝              疾              患</t>
  </si>
  <si>
    <t>自殺</t>
  </si>
  <si>
    <t>その他</t>
  </si>
  <si>
    <t>１３６　死 　因 　別 　死 　亡 　数</t>
  </si>
  <si>
    <t>死　    　　因　    　　別</t>
  </si>
  <si>
    <t>12 年</t>
  </si>
  <si>
    <t>13 年</t>
  </si>
  <si>
    <t>14 年</t>
  </si>
  <si>
    <t>15 年</t>
  </si>
  <si>
    <t>16 年</t>
  </si>
  <si>
    <t>（単位：人，％）</t>
  </si>
  <si>
    <t>種別・年度</t>
  </si>
  <si>
    <t>合        計</t>
  </si>
  <si>
    <t>三 種 混 合</t>
  </si>
  <si>
    <t>二 種 混 合</t>
  </si>
  <si>
    <t>対象者数</t>
  </si>
  <si>
    <t>接種者数</t>
  </si>
  <si>
    <t>接種率</t>
  </si>
  <si>
    <t>麻   し   ん</t>
  </si>
  <si>
    <t>風   し   ん</t>
  </si>
  <si>
    <t>日 本 脳 炎</t>
  </si>
  <si>
    <t>１３７　予 防 接 種 実 施 状 況</t>
  </si>
  <si>
    <t>急性灰白髄炎（小児マヒ）</t>
  </si>
  <si>
    <t>平成 13 年度</t>
  </si>
  <si>
    <t>14</t>
  </si>
  <si>
    <t>15</t>
  </si>
  <si>
    <t>16</t>
  </si>
  <si>
    <t>17</t>
  </si>
  <si>
    <t>インフルエンザ</t>
  </si>
  <si>
    <t>平成 13 年度</t>
  </si>
  <si>
    <t>14</t>
  </si>
  <si>
    <t>資料：高松市健康福祉部保健センター</t>
  </si>
  <si>
    <t>（単位：人，回）</t>
  </si>
  <si>
    <t>区分・年度</t>
  </si>
  <si>
    <t>献血種別</t>
  </si>
  <si>
    <t>合          計</t>
  </si>
  <si>
    <t xml:space="preserve">   地   区   献</t>
  </si>
  <si>
    <t>受付人員</t>
  </si>
  <si>
    <t>献血人員</t>
  </si>
  <si>
    <t>献血できなかった人員</t>
  </si>
  <si>
    <t>200ﾐﾘﾘｯﾄﾙ</t>
  </si>
  <si>
    <t>400ﾐﾘﾘｯﾄﾙ</t>
  </si>
  <si>
    <t>成分献血</t>
  </si>
  <si>
    <t>合      計</t>
  </si>
  <si>
    <t>実施回数</t>
  </si>
  <si>
    <t>…</t>
  </si>
  <si>
    <t xml:space="preserve">    ・地区献血は，地区献血推進協議会および市役所献血実施分である。</t>
  </si>
  <si>
    <t>１３８　献血実施状況</t>
  </si>
  <si>
    <t xml:space="preserve">  血</t>
  </si>
  <si>
    <t>市 民 献 血 の 日</t>
  </si>
  <si>
    <t>健 康 ま つ り</t>
  </si>
  <si>
    <t>13</t>
  </si>
  <si>
    <t>-</t>
  </si>
  <si>
    <t>…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</si>
  <si>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</si>
  <si>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</si>
  <si>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</si>
  <si>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</si>
  <si>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</si>
  <si>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</si>
  <si>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感 染 症</t>
  </si>
  <si>
    <t>そ　　の　　他</t>
  </si>
  <si>
    <t>そ の 他</t>
  </si>
  <si>
    <t>療  養</t>
  </si>
  <si>
    <t>一  般</t>
  </si>
  <si>
    <t>　　・医療法改定により，平成13年4月1日から，その他の病床は療養病床および一般病床に区分される。</t>
  </si>
  <si>
    <t>　　・平成15年8月31日までの経過措置として，その他の病床,療養病床および一般病床が存在する。</t>
  </si>
  <si>
    <t>１３９　病　院　の　概　況</t>
  </si>
  <si>
    <t>平成　13　年</t>
  </si>
  <si>
    <t>　14</t>
  </si>
  <si>
    <t>　15</t>
  </si>
  <si>
    <t>-</t>
  </si>
  <si>
    <t>　16</t>
  </si>
  <si>
    <t>　17</t>
  </si>
  <si>
    <t>区分</t>
  </si>
  <si>
    <t>一   　　般   　　病   　　院</t>
  </si>
  <si>
    <t>香　川　県</t>
  </si>
  <si>
    <t>高　松　市</t>
  </si>
  <si>
    <t>比　率　(％)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</si>
  <si>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</si>
  <si>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</si>
  <si>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</si>
  <si>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</si>
  <si>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</si>
  <si>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</si>
  <si>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</si>
  <si>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</si>
  <si>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</si>
  <si>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</si>
  <si>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</si>
  <si>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</si>
  <si>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形成外科</t>
  </si>
  <si>
    <t>脳神経外科</t>
  </si>
  <si>
    <t>呼吸器外科</t>
  </si>
  <si>
    <t>心臓血管外科</t>
  </si>
  <si>
    <t>小児外科</t>
  </si>
  <si>
    <t>産科</t>
  </si>
  <si>
    <t>婦人科</t>
  </si>
  <si>
    <t>眼科</t>
  </si>
  <si>
    <t>耳鼻咽喉科</t>
  </si>
  <si>
    <t>気管食道科</t>
  </si>
  <si>
    <t>皮膚科</t>
  </si>
  <si>
    <t>性病科</t>
  </si>
  <si>
    <t>肛門科</t>
  </si>
  <si>
    <t>リハビリテーション科</t>
  </si>
  <si>
    <t>麻酔科</t>
  </si>
  <si>
    <t>歯科</t>
  </si>
  <si>
    <t>矯正歯科</t>
  </si>
  <si>
    <t>歯科口腔外科</t>
  </si>
  <si>
    <t>１４０　一  般  病  院  診  療  科  目  別  延  数</t>
  </si>
  <si>
    <t>（平成17年10月1日現在）</t>
  </si>
  <si>
    <t>　　　科目</t>
  </si>
  <si>
    <t>美容外科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</si>
  <si>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</si>
  <si>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</si>
  <si>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</si>
  <si>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</si>
  <si>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</si>
  <si>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</si>
  <si>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</si>
  <si>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</si>
  <si>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</si>
  <si>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</si>
  <si>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埋立処分</t>
  </si>
  <si>
    <t>16</t>
  </si>
  <si>
    <t>再生・無害
化  処  理</t>
  </si>
  <si>
    <t>平成13年度</t>
  </si>
  <si>
    <t>14</t>
  </si>
  <si>
    <t>15</t>
  </si>
  <si>
    <t>　　・平成16年度数値の上段は総数であり，下段は台風による災害ごみのうち数である。</t>
  </si>
  <si>
    <t>感　染　症　の　類　型</t>
  </si>
  <si>
    <t>１類感染症</t>
  </si>
  <si>
    <t>２類感染症</t>
  </si>
  <si>
    <t>細菌性赤痢</t>
  </si>
  <si>
    <t>コレラ</t>
  </si>
  <si>
    <t>腸チフス</t>
  </si>
  <si>
    <t>３類感染症</t>
  </si>
  <si>
    <t xml:space="preserve"> （腸管出血性大腸菌感染症）</t>
  </si>
  <si>
    <t>Ｏ１５７</t>
  </si>
  <si>
    <t>Ｏ２６</t>
  </si>
  <si>
    <t>４類感染症</t>
  </si>
  <si>
    <t>ツツガムシ病</t>
  </si>
  <si>
    <t>後天性免疫不全症候群</t>
  </si>
  <si>
    <t>急性ウイルス性肝炎</t>
  </si>
  <si>
    <t>ジルジア症</t>
  </si>
  <si>
    <t>アメーバ赤痢</t>
  </si>
  <si>
    <t>梅毒</t>
  </si>
  <si>
    <t>マラリア</t>
  </si>
  <si>
    <t>15　年　度</t>
  </si>
  <si>
    <t>16　年　度</t>
  </si>
  <si>
    <t>17　年　度</t>
  </si>
  <si>
    <t>-</t>
  </si>
  <si>
    <t>レジオネラ症</t>
  </si>
  <si>
    <t>オウム病</t>
  </si>
  <si>
    <t>Ｑ熱</t>
  </si>
  <si>
    <t>-</t>
  </si>
  <si>
    <t>５類感染症</t>
  </si>
  <si>
    <t>クロイツフェルト・ヤコブ病</t>
  </si>
  <si>
    <t>資料：高松市健康福祉部保健所保健予防課</t>
  </si>
  <si>
    <t>（単位：）</t>
  </si>
  <si>
    <t>年　　　度</t>
  </si>
  <si>
    <t>総 処 理 量</t>
  </si>
  <si>
    <t>処 　理 　量 　内 　訳</t>
  </si>
  <si>
    <t>し　　　  　尿</t>
  </si>
  <si>
    <t>浄 化 槽 汚 泥</t>
  </si>
  <si>
    <t>平 成 13年 度</t>
  </si>
  <si>
    <t>14</t>
  </si>
  <si>
    <t>15</t>
  </si>
  <si>
    <t>16</t>
  </si>
  <si>
    <t>17</t>
  </si>
  <si>
    <t>資料：高松市環境部環境政策課</t>
  </si>
  <si>
    <t xml:space="preserve">    (単位：人)</t>
  </si>
  <si>
    <t>総　　　数</t>
  </si>
  <si>
    <t>大　　　人</t>
  </si>
  <si>
    <t>小　　　人</t>
  </si>
  <si>
    <t>死　胎　児</t>
  </si>
  <si>
    <r>
      <t>平 成 13 年 度</t>
    </r>
  </si>
  <si>
    <t>14</t>
  </si>
  <si>
    <t>15</t>
  </si>
  <si>
    <t>16</t>
  </si>
  <si>
    <t>17</t>
  </si>
  <si>
    <t>資料：高松市市民部市民やすらぎ課</t>
  </si>
  <si>
    <t>１４２　し 尿 ・ 浄 化 槽 汚 泥 処 理 状 況</t>
  </si>
  <si>
    <t>１４３　火　　　　葬</t>
  </si>
  <si>
    <t>１４４　感染症の発生状況</t>
  </si>
  <si>
    <t>小児科</t>
  </si>
  <si>
    <t>整　形
外　科</t>
  </si>
  <si>
    <t>皮膚科</t>
  </si>
  <si>
    <t>１３３　市 民 病 院 外 来 患 者 数</t>
  </si>
  <si>
    <t>１４１　ご  み  処  理  状  況</t>
  </si>
  <si>
    <t>資料：高松市環境部環境政策課</t>
  </si>
  <si>
    <t>高松市健康福祉部 保健所保健対策課</t>
  </si>
  <si>
    <t>産婦人科</t>
  </si>
  <si>
    <t>泌尿器科</t>
  </si>
  <si>
    <t>眼 　科</t>
  </si>
  <si>
    <t>耳　鼻    咽喉科</t>
  </si>
  <si>
    <t>放射線科</t>
  </si>
  <si>
    <t>歯 　科</t>
  </si>
  <si>
    <t>麻酔科</t>
  </si>
  <si>
    <t>健康診断
予防接種</t>
  </si>
  <si>
    <t xml:space="preserve">    ・市町合併により平成１７年９月分から塩江病院の数値を含む。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</si>
</sst>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_);[Red]\(0\)"/>
    <numFmt numFmtId="182" formatCode="#,##0.0;[Red]\-#,##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#,##0.0_);[Red]\(#,##0.0\)"/>
    <numFmt numFmtId="189" formatCode="#,##0_);[Red]\(#,##0\)"/>
    <numFmt numFmtId="190" formatCode="\(#,##0\)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Alignment="1">
      <alignment/>
    </xf>
    <xf numFmtId="0" fontId="8" fillId="0" borderId="1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3" fontId="8" fillId="0" borderId="3" xfId="0" applyFont="1" applyBorder="1" applyAlignment="1">
      <alignment vertical="center"/>
    </xf>
    <xf numFmtId="3" fontId="8" fillId="0" borderId="0" xfId="0" applyFont="1" applyAlignment="1">
      <alignment vertical="center"/>
    </xf>
    <xf numFmtId="0" fontId="8" fillId="0" borderId="2" xfId="0" applyFont="1" applyAlignment="1" quotePrefix="1">
      <alignment horizontal="center" vertical="center"/>
    </xf>
    <xf numFmtId="3" fontId="8" fillId="0" borderId="3" xfId="0" applyFont="1" applyFill="1" applyBorder="1" applyAlignment="1">
      <alignment vertical="center"/>
    </xf>
    <xf numFmtId="3" fontId="8" fillId="0" borderId="0" xfId="0" applyFont="1" applyFill="1" applyBorder="1" applyAlignment="1">
      <alignment vertical="center"/>
    </xf>
    <xf numFmtId="0" fontId="9" fillId="0" borderId="2" xfId="0" applyFont="1" applyAlignment="1" quotePrefix="1">
      <alignment horizontal="center" vertical="center"/>
    </xf>
    <xf numFmtId="3" fontId="9" fillId="0" borderId="3" xfId="0" applyFont="1" applyFill="1" applyBorder="1" applyAlignment="1">
      <alignment vertical="center"/>
    </xf>
    <xf numFmtId="3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3" xfId="17" applyFont="1" applyFill="1" applyBorder="1" applyAlignment="1">
      <alignment vertical="center"/>
    </xf>
    <xf numFmtId="0" fontId="8" fillId="0" borderId="4" xfId="0" applyFont="1" applyAlignment="1">
      <alignment vertical="center"/>
    </xf>
    <xf numFmtId="0" fontId="8" fillId="0" borderId="4" xfId="0" applyFont="1" applyFill="1" applyAlignment="1">
      <alignment vertical="center"/>
    </xf>
    <xf numFmtId="0" fontId="8" fillId="0" borderId="1" xfId="0" applyFont="1" applyAlignment="1">
      <alignment vertical="center"/>
    </xf>
    <xf numFmtId="0" fontId="8" fillId="0" borderId="1" xfId="0" applyFont="1" applyFill="1" applyAlignment="1">
      <alignment vertical="center"/>
    </xf>
    <xf numFmtId="3" fontId="8" fillId="0" borderId="3" xfId="0" applyFont="1" applyFill="1" applyAlignment="1">
      <alignment vertical="center"/>
    </xf>
    <xf numFmtId="3" fontId="8" fillId="0" borderId="0" xfId="0" applyFont="1" applyFill="1" applyAlignment="1">
      <alignment vertical="center"/>
    </xf>
    <xf numFmtId="38" fontId="8" fillId="0" borderId="0" xfId="0" applyNumberFormat="1" applyFont="1" applyAlignment="1" applyProtection="1">
      <alignment vertical="center"/>
      <protection locked="0"/>
    </xf>
    <xf numFmtId="0" fontId="8" fillId="0" borderId="4" xfId="0" applyFont="1" applyAlignment="1">
      <alignment/>
    </xf>
    <xf numFmtId="0" fontId="8" fillId="0" borderId="0" xfId="0" applyFont="1" applyFill="1" applyAlignment="1">
      <alignment/>
    </xf>
    <xf numFmtId="0" fontId="8" fillId="0" borderId="2" xfId="0" applyFont="1" applyBorder="1" applyAlignment="1" quotePrefix="1">
      <alignment horizontal="center" vertical="center"/>
    </xf>
    <xf numFmtId="0" fontId="9" fillId="0" borderId="0" xfId="0" applyFont="1" applyFill="1" applyAlignment="1">
      <alignment/>
    </xf>
    <xf numFmtId="0" fontId="9" fillId="0" borderId="2" xfId="0" applyFont="1" applyBorder="1" applyAlignment="1" quotePrefix="1">
      <alignment horizontal="center" vertical="center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38" fontId="8" fillId="0" borderId="0" xfId="0" applyNumberFormat="1" applyFont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/>
    </xf>
    <xf numFmtId="3" fontId="8" fillId="0" borderId="3" xfId="0" applyFont="1" applyFill="1" applyAlignment="1">
      <alignment horizontal="right" vertical="center"/>
    </xf>
    <xf numFmtId="3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3" fontId="8" fillId="0" borderId="0" xfId="0" applyFont="1" applyFill="1" applyBorder="1" applyAlignment="1">
      <alignment horizontal="right" vertical="center"/>
    </xf>
    <xf numFmtId="3" fontId="9" fillId="0" borderId="0" xfId="0" applyFont="1" applyFill="1" applyBorder="1" applyAlignment="1">
      <alignment horizontal="right" vertical="center"/>
    </xf>
    <xf numFmtId="38" fontId="8" fillId="0" borderId="3" xfId="17" applyFont="1" applyFill="1" applyBorder="1" applyAlignment="1" applyProtection="1">
      <alignment horizontal="right" vertical="center"/>
      <protection locked="0"/>
    </xf>
    <xf numFmtId="3" fontId="8" fillId="0" borderId="0" xfId="0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>
      <alignment horizontal="right" vertical="center"/>
    </xf>
    <xf numFmtId="0" fontId="8" fillId="0" borderId="5" xfId="0" applyFont="1" applyAlignment="1">
      <alignment horizontal="center" vertical="center"/>
    </xf>
    <xf numFmtId="0" fontId="8" fillId="0" borderId="6" xfId="0" applyFont="1" applyAlignment="1">
      <alignment horizontal="center" vertical="center"/>
    </xf>
    <xf numFmtId="0" fontId="8" fillId="0" borderId="2" xfId="0" applyFont="1" applyBorder="1" applyAlignment="1" quotePrefix="1">
      <alignment horizontal="left" vertical="center"/>
    </xf>
    <xf numFmtId="3" fontId="8" fillId="0" borderId="3" xfId="0" applyFont="1" applyAlignment="1">
      <alignment vertical="center"/>
    </xf>
    <xf numFmtId="3" fontId="8" fillId="0" borderId="0" xfId="0" applyNumberFormat="1" applyFont="1" applyAlignment="1">
      <alignment/>
    </xf>
    <xf numFmtId="3" fontId="8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9" fillId="0" borderId="7" xfId="0" applyFont="1" applyBorder="1" applyAlignment="1">
      <alignment vertical="center"/>
    </xf>
    <xf numFmtId="3" fontId="9" fillId="0" borderId="1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0" fontId="8" fillId="0" borderId="1" xfId="0" applyFont="1" applyFill="1" applyAlignment="1">
      <alignment/>
    </xf>
    <xf numFmtId="0" fontId="8" fillId="0" borderId="1" xfId="0" applyFont="1" applyFill="1" applyAlignment="1">
      <alignment horizontal="right"/>
    </xf>
    <xf numFmtId="0" fontId="8" fillId="0" borderId="8" xfId="0" applyFont="1" applyFill="1" applyAlignment="1">
      <alignment horizontal="center" vertical="center"/>
    </xf>
    <xf numFmtId="0" fontId="8" fillId="0" borderId="9" xfId="0" applyFont="1" applyFill="1" applyAlignment="1">
      <alignment horizontal="center" vertical="center"/>
    </xf>
    <xf numFmtId="0" fontId="8" fillId="0" borderId="5" xfId="0" applyFont="1" applyFill="1" applyAlignment="1">
      <alignment horizontal="center" vertical="center"/>
    </xf>
    <xf numFmtId="0" fontId="8" fillId="0" borderId="2" xfId="0" applyFont="1" applyFill="1" applyAlignment="1">
      <alignment horizontal="center" vertical="center"/>
    </xf>
    <xf numFmtId="0" fontId="8" fillId="0" borderId="2" xfId="0" applyFont="1" applyFill="1" applyAlignment="1" quotePrefix="1">
      <alignment horizontal="center" vertical="center"/>
    </xf>
    <xf numFmtId="38" fontId="8" fillId="0" borderId="0" xfId="17" applyFont="1" applyFill="1" applyBorder="1" applyAlignment="1">
      <alignment vertical="center"/>
    </xf>
    <xf numFmtId="0" fontId="9" fillId="0" borderId="2" xfId="0" applyFont="1" applyFill="1" applyAlignment="1" quotePrefix="1">
      <alignment horizontal="center" vertical="center"/>
    </xf>
    <xf numFmtId="3" fontId="9" fillId="0" borderId="7" xfId="0" applyFont="1" applyFill="1" applyBorder="1" applyAlignment="1">
      <alignment horizontal="right" vertical="center"/>
    </xf>
    <xf numFmtId="3" fontId="9" fillId="0" borderId="1" xfId="0" applyFont="1" applyFill="1" applyBorder="1" applyAlignment="1">
      <alignment horizontal="right" vertical="center"/>
    </xf>
    <xf numFmtId="0" fontId="8" fillId="0" borderId="4" xfId="0" applyFont="1" applyBorder="1" applyAlignment="1">
      <alignment/>
    </xf>
    <xf numFmtId="0" fontId="8" fillId="0" borderId="10" xfId="0" applyFont="1" applyAlignment="1">
      <alignment horizontal="distributed" vertical="center"/>
    </xf>
    <xf numFmtId="0" fontId="8" fillId="0" borderId="8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Alignment="1">
      <alignment horizontal="center" vertical="center"/>
    </xf>
    <xf numFmtId="0" fontId="9" fillId="0" borderId="5" xfId="0" applyFont="1" applyAlignment="1">
      <alignment horizontal="center" vertical="center"/>
    </xf>
    <xf numFmtId="3" fontId="9" fillId="0" borderId="11" xfId="0" applyFont="1" applyAlignment="1">
      <alignment vertical="center"/>
    </xf>
    <xf numFmtId="3" fontId="9" fillId="0" borderId="11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3" fontId="9" fillId="0" borderId="11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" xfId="0" applyFont="1" applyAlignment="1">
      <alignment horizontal="distributed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 wrapText="1"/>
      <protection/>
    </xf>
    <xf numFmtId="0" fontId="8" fillId="0" borderId="13" xfId="21" applyFont="1" applyBorder="1" applyAlignment="1">
      <alignment horizontal="center" vertical="center" wrapText="1"/>
      <protection/>
    </xf>
    <xf numFmtId="0" fontId="8" fillId="0" borderId="0" xfId="21" applyFont="1" applyBorder="1" applyAlignment="1">
      <alignment horizontal="center" vertical="center"/>
      <protection/>
    </xf>
    <xf numFmtId="38" fontId="12" fillId="0" borderId="3" xfId="17" applyFont="1" applyBorder="1" applyAlignment="1">
      <alignment vertical="center"/>
    </xf>
    <xf numFmtId="182" fontId="8" fillId="0" borderId="0" xfId="17" applyNumberFormat="1" applyFont="1" applyBorder="1" applyAlignment="1">
      <alignment vertical="center"/>
    </xf>
    <xf numFmtId="38" fontId="8" fillId="0" borderId="0" xfId="17" applyFont="1" applyAlignment="1">
      <alignment vertical="center"/>
    </xf>
    <xf numFmtId="182" fontId="8" fillId="0" borderId="0" xfId="17" applyNumberFormat="1" applyFont="1" applyAlignment="1">
      <alignment vertical="center"/>
    </xf>
    <xf numFmtId="0" fontId="8" fillId="0" borderId="0" xfId="21" applyFont="1" applyBorder="1" applyAlignment="1" quotePrefix="1">
      <alignment horizontal="center" vertical="center"/>
      <protection/>
    </xf>
    <xf numFmtId="38" fontId="12" fillId="0" borderId="3" xfId="17" applyFont="1" applyBorder="1" applyAlignment="1" applyProtection="1">
      <alignment vertical="center"/>
      <protection locked="0"/>
    </xf>
    <xf numFmtId="38" fontId="8" fillId="0" borderId="0" xfId="17" applyFont="1" applyBorder="1" applyAlignment="1" applyProtection="1">
      <alignment vertical="center"/>
      <protection locked="0"/>
    </xf>
    <xf numFmtId="182" fontId="8" fillId="0" borderId="0" xfId="17" applyNumberFormat="1" applyFont="1" applyBorder="1" applyAlignment="1" applyProtection="1">
      <alignment vertical="center"/>
      <protection locked="0"/>
    </xf>
    <xf numFmtId="0" fontId="8" fillId="0" borderId="0" xfId="21" applyFont="1" applyBorder="1">
      <alignment/>
      <protection/>
    </xf>
    <xf numFmtId="0" fontId="9" fillId="0" borderId="14" xfId="21" applyFont="1" applyBorder="1" applyAlignment="1" quotePrefix="1">
      <alignment horizontal="center" vertical="center"/>
      <protection/>
    </xf>
    <xf numFmtId="38" fontId="13" fillId="0" borderId="7" xfId="17" applyFont="1" applyBorder="1" applyAlignment="1" applyProtection="1">
      <alignment vertical="center"/>
      <protection locked="0"/>
    </xf>
    <xf numFmtId="38" fontId="9" fillId="0" borderId="1" xfId="17" applyFont="1" applyBorder="1" applyAlignment="1" applyProtection="1">
      <alignment vertical="center"/>
      <protection locked="0"/>
    </xf>
    <xf numFmtId="182" fontId="9" fillId="0" borderId="1" xfId="17" applyNumberFormat="1" applyFont="1" applyBorder="1" applyAlignment="1" applyProtection="1">
      <alignment vertical="center"/>
      <protection locked="0"/>
    </xf>
    <xf numFmtId="38" fontId="8" fillId="0" borderId="3" xfId="17" applyFont="1" applyBorder="1" applyAlignment="1">
      <alignment vertical="center"/>
    </xf>
    <xf numFmtId="38" fontId="8" fillId="0" borderId="3" xfId="17" applyFont="1" applyBorder="1" applyAlignment="1" applyProtection="1">
      <alignment vertical="center"/>
      <protection locked="0"/>
    </xf>
    <xf numFmtId="38" fontId="9" fillId="0" borderId="7" xfId="17" applyFont="1" applyBorder="1" applyAlignment="1" applyProtection="1">
      <alignment vertical="center"/>
      <protection locked="0"/>
    </xf>
    <xf numFmtId="0" fontId="7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right"/>
      <protection/>
    </xf>
    <xf numFmtId="0" fontId="14" fillId="0" borderId="10" xfId="22" applyFont="1" applyBorder="1" applyAlignment="1">
      <alignment horizontal="left" vertical="center" wrapText="1"/>
      <protection/>
    </xf>
    <xf numFmtId="0" fontId="14" fillId="0" borderId="0" xfId="22" applyFont="1" applyAlignment="1">
      <alignment vertical="center" wrapText="1"/>
      <protection/>
    </xf>
    <xf numFmtId="0" fontId="14" fillId="0" borderId="6" xfId="22" applyFont="1" applyBorder="1" applyAlignment="1">
      <alignment horizontal="center" vertical="center" wrapText="1"/>
      <protection/>
    </xf>
    <xf numFmtId="0" fontId="15" fillId="0" borderId="6" xfId="22" applyFont="1" applyBorder="1" applyAlignment="1">
      <alignment horizontal="center" vertical="center" wrapText="1"/>
      <protection/>
    </xf>
    <xf numFmtId="0" fontId="14" fillId="0" borderId="13" xfId="22" applyFont="1" applyBorder="1" applyAlignment="1">
      <alignment horizontal="center" vertical="center" wrapText="1"/>
      <protection/>
    </xf>
    <xf numFmtId="0" fontId="15" fillId="0" borderId="15" xfId="22" applyFont="1" applyBorder="1" applyAlignment="1">
      <alignment horizontal="center" vertical="center" wrapText="1"/>
      <protection/>
    </xf>
    <xf numFmtId="0" fontId="15" fillId="0" borderId="13" xfId="22" applyFont="1" applyBorder="1" applyAlignment="1">
      <alignment horizontal="center" vertical="center" wrapText="1"/>
      <protection/>
    </xf>
    <xf numFmtId="0" fontId="16" fillId="0" borderId="6" xfId="22" applyFont="1" applyBorder="1" applyAlignment="1" quotePrefix="1">
      <alignment horizontal="distributed" vertical="center" wrapText="1"/>
      <protection/>
    </xf>
    <xf numFmtId="38" fontId="14" fillId="0" borderId="3" xfId="17" applyFont="1" applyBorder="1" applyAlignment="1">
      <alignment vertical="center" wrapText="1"/>
    </xf>
    <xf numFmtId="38" fontId="14" fillId="0" borderId="0" xfId="17" applyFont="1" applyBorder="1" applyAlignment="1">
      <alignment vertical="center" wrapText="1"/>
    </xf>
    <xf numFmtId="38" fontId="14" fillId="0" borderId="0" xfId="17" applyFont="1" applyAlignment="1">
      <alignment vertical="center" wrapText="1"/>
    </xf>
    <xf numFmtId="0" fontId="16" fillId="0" borderId="6" xfId="22" applyFont="1" applyBorder="1" applyAlignment="1">
      <alignment horizontal="distributed" vertical="center" wrapText="1"/>
      <protection/>
    </xf>
    <xf numFmtId="38" fontId="14" fillId="0" borderId="0" xfId="17" applyFont="1" applyAlignment="1">
      <alignment horizontal="right" vertical="center" wrapText="1"/>
    </xf>
    <xf numFmtId="38" fontId="14" fillId="0" borderId="3" xfId="17" applyFont="1" applyBorder="1" applyAlignment="1">
      <alignment horizontal="center" vertical="center" wrapText="1"/>
    </xf>
    <xf numFmtId="38" fontId="14" fillId="0" borderId="0" xfId="17" applyFont="1" applyBorder="1" applyAlignment="1">
      <alignment horizontal="center" vertical="center" wrapText="1"/>
    </xf>
    <xf numFmtId="38" fontId="14" fillId="0" borderId="0" xfId="17" applyFont="1" applyAlignment="1">
      <alignment horizontal="center" vertical="center" wrapText="1"/>
    </xf>
    <xf numFmtId="38" fontId="14" fillId="0" borderId="3" xfId="17" applyFont="1" applyBorder="1" applyAlignment="1" applyProtection="1">
      <alignment vertical="center" wrapText="1"/>
      <protection locked="0"/>
    </xf>
    <xf numFmtId="38" fontId="14" fillId="0" borderId="0" xfId="17" applyFont="1" applyBorder="1" applyAlignment="1" applyProtection="1">
      <alignment vertical="center" wrapText="1"/>
      <protection locked="0"/>
    </xf>
    <xf numFmtId="38" fontId="14" fillId="0" borderId="0" xfId="17" applyFont="1" applyBorder="1" applyAlignment="1" applyProtection="1">
      <alignment horizontal="right" vertical="center" wrapText="1"/>
      <protection locked="0"/>
    </xf>
    <xf numFmtId="38" fontId="14" fillId="0" borderId="3" xfId="17" applyFont="1" applyBorder="1" applyAlignment="1" applyProtection="1">
      <alignment horizontal="center" vertical="center" wrapText="1"/>
      <protection locked="0"/>
    </xf>
    <xf numFmtId="38" fontId="14" fillId="0" borderId="0" xfId="17" applyFont="1" applyBorder="1" applyAlignment="1" applyProtection="1">
      <alignment horizontal="center" vertical="center" wrapText="1"/>
      <protection locked="0"/>
    </xf>
    <xf numFmtId="38" fontId="8" fillId="0" borderId="3" xfId="17" applyFont="1" applyBorder="1" applyAlignment="1" applyProtection="1">
      <alignment vertical="center" wrapText="1"/>
      <protection locked="0"/>
    </xf>
    <xf numFmtId="38" fontId="8" fillId="0" borderId="0" xfId="17" applyFont="1" applyBorder="1" applyAlignment="1" applyProtection="1">
      <alignment vertical="center" wrapText="1"/>
      <protection locked="0"/>
    </xf>
    <xf numFmtId="0" fontId="14" fillId="0" borderId="0" xfId="22" applyFont="1" applyBorder="1">
      <alignment/>
      <protection/>
    </xf>
    <xf numFmtId="38" fontId="8" fillId="0" borderId="3" xfId="17" applyFont="1" applyBorder="1" applyAlignment="1" applyProtection="1">
      <alignment horizontal="center" vertical="center" wrapText="1"/>
      <protection locked="0"/>
    </xf>
    <xf numFmtId="38" fontId="8" fillId="0" borderId="0" xfId="17" applyFont="1" applyBorder="1" applyAlignment="1" applyProtection="1">
      <alignment horizontal="center" vertical="center" wrapText="1"/>
      <protection locked="0"/>
    </xf>
    <xf numFmtId="0" fontId="16" fillId="0" borderId="16" xfId="22" applyFont="1" applyBorder="1" applyAlignment="1">
      <alignment horizontal="distributed" vertical="center" wrapText="1"/>
      <protection/>
    </xf>
    <xf numFmtId="0" fontId="16" fillId="0" borderId="16" xfId="22" applyFont="1" applyBorder="1" applyAlignment="1" quotePrefix="1">
      <alignment horizontal="distributed" vertical="center" wrapText="1"/>
      <protection/>
    </xf>
    <xf numFmtId="38" fontId="9" fillId="0" borderId="0" xfId="17" applyFont="1" applyBorder="1" applyAlignment="1" applyProtection="1">
      <alignment vertical="center" wrapText="1"/>
      <protection locked="0"/>
    </xf>
    <xf numFmtId="0" fontId="16" fillId="0" borderId="17" xfId="22" applyFont="1" applyBorder="1" applyAlignment="1">
      <alignment horizontal="distributed" vertical="center" wrapText="1"/>
      <protection/>
    </xf>
    <xf numFmtId="38" fontId="9" fillId="0" borderId="7" xfId="17" applyFont="1" applyBorder="1" applyAlignment="1" applyProtection="1">
      <alignment horizontal="center" vertical="center" wrapText="1"/>
      <protection locked="0"/>
    </xf>
    <xf numFmtId="38" fontId="9" fillId="0" borderId="1" xfId="17" applyFont="1" applyBorder="1" applyAlignment="1" applyProtection="1">
      <alignment horizontal="center" vertical="center" wrapText="1"/>
      <protection locked="0"/>
    </xf>
    <xf numFmtId="0" fontId="8" fillId="0" borderId="0" xfId="22" applyFont="1" applyBorder="1">
      <alignment/>
      <protection/>
    </xf>
    <xf numFmtId="0" fontId="8" fillId="0" borderId="0" xfId="22" applyFont="1">
      <alignment/>
      <protection/>
    </xf>
    <xf numFmtId="0" fontId="8" fillId="0" borderId="0" xfId="0" applyFont="1" applyAlignment="1">
      <alignment horizontal="right"/>
    </xf>
    <xf numFmtId="0" fontId="8" fillId="0" borderId="1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Alignment="1">
      <alignment vertical="center"/>
    </xf>
    <xf numFmtId="38" fontId="8" fillId="0" borderId="0" xfId="0" applyNumberFormat="1" applyFont="1" applyAlignment="1">
      <alignment horizontal="right"/>
    </xf>
    <xf numFmtId="38" fontId="8" fillId="0" borderId="0" xfId="17" applyFont="1" applyBorder="1" applyAlignment="1" applyProtection="1">
      <alignment horizontal="right" vertical="center"/>
      <protection locked="0"/>
    </xf>
    <xf numFmtId="38" fontId="9" fillId="0" borderId="1" xfId="17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8" fillId="0" borderId="4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5" xfId="0" applyFont="1" applyAlignment="1">
      <alignment vertical="center"/>
    </xf>
    <xf numFmtId="0" fontId="8" fillId="0" borderId="1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Alignment="1">
      <alignment vertical="center"/>
    </xf>
    <xf numFmtId="0" fontId="8" fillId="0" borderId="13" xfId="0" applyFont="1" applyAlignment="1">
      <alignment horizontal="center" vertical="center"/>
    </xf>
    <xf numFmtId="3" fontId="8" fillId="0" borderId="18" xfId="0" applyFont="1" applyBorder="1" applyAlignment="1">
      <alignment vertical="center"/>
    </xf>
    <xf numFmtId="3" fontId="8" fillId="0" borderId="11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 indent="2"/>
    </xf>
    <xf numFmtId="0" fontId="9" fillId="0" borderId="0" xfId="0" applyFont="1" applyBorder="1" applyAlignment="1">
      <alignment horizontal="right" vertical="center" indent="2"/>
    </xf>
    <xf numFmtId="188" fontId="9" fillId="0" borderId="0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188" fontId="8" fillId="0" borderId="0" xfId="0" applyNumberFormat="1" applyFont="1" applyBorder="1" applyAlignment="1">
      <alignment horizontal="right" vertical="center" indent="2"/>
    </xf>
    <xf numFmtId="0" fontId="12" fillId="0" borderId="0" xfId="0" applyFont="1" applyBorder="1" applyAlignment="1">
      <alignment horizontal="distributed" vertical="center"/>
    </xf>
    <xf numFmtId="188" fontId="8" fillId="0" borderId="0" xfId="15" applyNumberFormat="1" applyFont="1" applyBorder="1" applyAlignment="1">
      <alignment horizontal="right" vertical="center" indent="2"/>
    </xf>
    <xf numFmtId="0" fontId="8" fillId="0" borderId="0" xfId="0" applyFont="1" applyBorder="1" applyAlignment="1" quotePrefix="1">
      <alignment horizontal="right" vertical="center" indent="2"/>
    </xf>
    <xf numFmtId="0" fontId="12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3" fontId="8" fillId="0" borderId="7" xfId="0" applyFont="1" applyBorder="1" applyAlignment="1">
      <alignment vertical="center"/>
    </xf>
    <xf numFmtId="2" fontId="8" fillId="0" borderId="1" xfId="0" applyNumberFormat="1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3" fontId="12" fillId="0" borderId="3" xfId="0" applyFont="1" applyBorder="1" applyAlignment="1">
      <alignment vertical="center"/>
    </xf>
    <xf numFmtId="3" fontId="12" fillId="0" borderId="0" xfId="0" applyFont="1" applyBorder="1" applyAlignment="1">
      <alignment vertical="center"/>
    </xf>
    <xf numFmtId="3" fontId="12" fillId="0" borderId="0" xfId="0" applyFont="1" applyBorder="1" applyAlignment="1">
      <alignment horizontal="right" vertical="center"/>
    </xf>
    <xf numFmtId="0" fontId="12" fillId="0" borderId="2" xfId="0" applyFont="1" applyAlignment="1" quotePrefix="1">
      <alignment horizontal="center" vertical="center"/>
    </xf>
    <xf numFmtId="38" fontId="12" fillId="0" borderId="0" xfId="17" applyFont="1" applyBorder="1" applyAlignment="1" applyProtection="1">
      <alignment vertical="center"/>
      <protection locked="0"/>
    </xf>
    <xf numFmtId="38" fontId="12" fillId="0" borderId="0" xfId="17" applyFont="1" applyBorder="1" applyAlignment="1">
      <alignment vertical="center"/>
    </xf>
    <xf numFmtId="190" fontId="12" fillId="0" borderId="3" xfId="17" applyNumberFormat="1" applyFont="1" applyBorder="1" applyAlignment="1" applyProtection="1">
      <alignment vertical="center"/>
      <protection locked="0"/>
    </xf>
    <xf numFmtId="190" fontId="12" fillId="0" borderId="0" xfId="17" applyNumberFormat="1" applyFont="1" applyBorder="1" applyAlignment="1" applyProtection="1">
      <alignment vertical="center"/>
      <protection locked="0"/>
    </xf>
    <xf numFmtId="190" fontId="12" fillId="0" borderId="0" xfId="17" applyNumberFormat="1" applyFont="1" applyBorder="1" applyAlignment="1">
      <alignment vertical="center"/>
    </xf>
    <xf numFmtId="0" fontId="13" fillId="0" borderId="14" xfId="0" applyFont="1" applyBorder="1" applyAlignment="1" quotePrefix="1">
      <alignment horizontal="center" vertical="center"/>
    </xf>
    <xf numFmtId="38" fontId="13" fillId="0" borderId="3" xfId="17" applyFont="1" applyFill="1" applyBorder="1" applyAlignment="1" applyProtection="1">
      <alignment vertical="center"/>
      <protection locked="0"/>
    </xf>
    <xf numFmtId="38" fontId="13" fillId="0" borderId="0" xfId="17" applyFont="1" applyFill="1" applyBorder="1" applyAlignment="1" applyProtection="1">
      <alignment vertical="center"/>
      <protection locked="0"/>
    </xf>
    <xf numFmtId="38" fontId="13" fillId="0" borderId="0" xfId="17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13" xfId="0" applyFont="1" applyAlignment="1">
      <alignment horizontal="center" vertical="center"/>
    </xf>
    <xf numFmtId="3" fontId="12" fillId="0" borderId="3" xfId="0" applyFont="1" applyAlignment="1">
      <alignment horizontal="center" vertical="center"/>
    </xf>
    <xf numFmtId="3" fontId="12" fillId="0" borderId="0" xfId="0" applyFont="1" applyAlignment="1">
      <alignment horizontal="center" vertical="center"/>
    </xf>
    <xf numFmtId="38" fontId="12" fillId="0" borderId="0" xfId="17" applyFont="1" applyBorder="1" applyAlignment="1" applyProtection="1">
      <alignment horizontal="center" vertical="center"/>
      <protection locked="0"/>
    </xf>
    <xf numFmtId="3" fontId="13" fillId="0" borderId="7" xfId="0" applyFont="1" applyBorder="1" applyAlignment="1">
      <alignment horizontal="center" vertical="center"/>
    </xf>
    <xf numFmtId="38" fontId="13" fillId="0" borderId="1" xfId="17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3" fontId="9" fillId="0" borderId="3" xfId="0" applyFont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38" fontId="8" fillId="0" borderId="3" xfId="0" applyNumberFormat="1" applyFont="1" applyBorder="1" applyAlignment="1">
      <alignment vertical="center"/>
    </xf>
    <xf numFmtId="38" fontId="8" fillId="0" borderId="3" xfId="0" applyNumberFormat="1" applyFont="1" applyBorder="1" applyAlignment="1" applyProtection="1">
      <alignment vertical="center"/>
      <protection locked="0"/>
    </xf>
    <xf numFmtId="3" fontId="13" fillId="0" borderId="3" xfId="0" applyFont="1" applyFill="1" applyBorder="1" applyAlignment="1">
      <alignment vertical="center"/>
    </xf>
    <xf numFmtId="0" fontId="8" fillId="0" borderId="1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3" xfId="0" applyFont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Fill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Alignment="1">
      <alignment horizontal="center" vertical="center"/>
    </xf>
    <xf numFmtId="0" fontId="8" fillId="0" borderId="21" xfId="0" applyFont="1" applyAlignment="1">
      <alignment horizontal="center" vertical="center"/>
    </xf>
    <xf numFmtId="0" fontId="8" fillId="0" borderId="5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9" xfId="21" applyFont="1" applyBorder="1" applyAlignment="1">
      <alignment horizontal="center" vertical="center" wrapText="1"/>
      <protection/>
    </xf>
    <xf numFmtId="0" fontId="8" fillId="0" borderId="5" xfId="21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center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8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14" fillId="0" borderId="26" xfId="22" applyFont="1" applyBorder="1" applyAlignment="1" quotePrefix="1">
      <alignment horizontal="center" vertical="center" wrapText="1"/>
      <protection/>
    </xf>
    <xf numFmtId="0" fontId="14" fillId="0" borderId="2" xfId="22" applyFont="1" applyBorder="1" applyAlignment="1" quotePrefix="1">
      <alignment horizontal="center" vertical="center" wrapText="1"/>
      <protection/>
    </xf>
    <xf numFmtId="0" fontId="14" fillId="0" borderId="21" xfId="22" applyFont="1" applyBorder="1" applyAlignment="1" quotePrefix="1">
      <alignment horizontal="center" vertical="center" wrapText="1"/>
      <protection/>
    </xf>
    <xf numFmtId="0" fontId="9" fillId="0" borderId="2" xfId="22" applyFont="1" applyBorder="1" applyAlignment="1" quotePrefix="1">
      <alignment horizontal="center" vertical="center" wrapText="1"/>
      <protection/>
    </xf>
    <xf numFmtId="0" fontId="9" fillId="0" borderId="14" xfId="22" applyFont="1" applyBorder="1" applyAlignment="1" quotePrefix="1">
      <alignment horizontal="center" vertical="center" wrapText="1"/>
      <protection/>
    </xf>
    <xf numFmtId="0" fontId="8" fillId="0" borderId="26" xfId="22" applyFont="1" applyBorder="1" applyAlignment="1" quotePrefix="1">
      <alignment horizontal="center" vertical="center" wrapText="1"/>
      <protection/>
    </xf>
    <xf numFmtId="0" fontId="8" fillId="0" borderId="2" xfId="22" applyFont="1" applyBorder="1" applyAlignment="1" quotePrefix="1">
      <alignment horizontal="center" vertical="center" wrapText="1"/>
      <protection/>
    </xf>
    <xf numFmtId="0" fontId="8" fillId="0" borderId="21" xfId="22" applyFont="1" applyBorder="1" applyAlignment="1" quotePrefix="1">
      <alignment horizontal="center" vertical="center" wrapText="1"/>
      <protection/>
    </xf>
    <xf numFmtId="0" fontId="14" fillId="0" borderId="5" xfId="22" applyFont="1" applyBorder="1" applyAlignment="1">
      <alignment horizontal="right" vertical="center" wrapText="1"/>
      <protection/>
    </xf>
    <xf numFmtId="0" fontId="10" fillId="0" borderId="10" xfId="22" applyBorder="1" applyAlignment="1">
      <alignment horizontal="right"/>
      <protection/>
    </xf>
    <xf numFmtId="0" fontId="14" fillId="0" borderId="5" xfId="22" applyFont="1" applyBorder="1" applyAlignment="1">
      <alignment horizontal="center" vertical="center" wrapText="1"/>
      <protection/>
    </xf>
    <xf numFmtId="0" fontId="14" fillId="0" borderId="10" xfId="22" applyFont="1" applyBorder="1" applyAlignment="1">
      <alignment horizontal="center" vertical="center" wrapText="1"/>
      <protection/>
    </xf>
    <xf numFmtId="0" fontId="14" fillId="0" borderId="8" xfId="22" applyFont="1" applyBorder="1" applyAlignment="1">
      <alignment horizontal="center" vertical="center" wrapText="1"/>
      <protection/>
    </xf>
    <xf numFmtId="0" fontId="14" fillId="0" borderId="9" xfId="22" applyFont="1" applyBorder="1" applyAlignment="1">
      <alignment horizontal="center" vertical="center" wrapText="1"/>
      <protection/>
    </xf>
    <xf numFmtId="0" fontId="7" fillId="0" borderId="0" xfId="22" applyFont="1" applyAlignment="1">
      <alignment horizontal="center"/>
      <protection/>
    </xf>
    <xf numFmtId="0" fontId="14" fillId="0" borderId="12" xfId="22" applyFont="1" applyBorder="1" applyAlignment="1">
      <alignment horizontal="center" vertical="center" wrapText="1"/>
      <protection/>
    </xf>
    <xf numFmtId="0" fontId="14" fillId="0" borderId="6" xfId="22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2" xfId="0" applyFont="1" applyBorder="1" applyAlignment="1" quotePrefix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" xfId="0" applyFont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6" xfId="0" applyFont="1" applyAlignment="1">
      <alignment horizontal="center" vertical="center"/>
    </xf>
    <xf numFmtId="0" fontId="12" fillId="0" borderId="5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3" fontId="8" fillId="0" borderId="0" xfId="0" applyNumberFormat="1" applyFont="1" applyFill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37(保健センター)" xfId="21"/>
    <cellStyle name="標準_138(保健センター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38100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3114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L50"/>
  <sheetViews>
    <sheetView showGridLines="0" tabSelected="1" zoomScaleSheetLayoutView="100" workbookViewId="0" topLeftCell="A22">
      <selection activeCell="F31" sqref="F31"/>
    </sheetView>
  </sheetViews>
  <sheetFormatPr defaultColWidth="8.796875" defaultRowHeight="14.25"/>
  <cols>
    <col min="1" max="1" width="10.59765625" style="2" customWidth="1"/>
    <col min="2" max="9" width="10.3984375" style="2" customWidth="1"/>
    <col min="10" max="10" width="11.3984375" style="2" customWidth="1"/>
    <col min="11" max="11" width="9" style="2" customWidth="1"/>
    <col min="12" max="12" width="8.3984375" style="2" customWidth="1"/>
    <col min="13" max="14" width="9" style="2" customWidth="1"/>
    <col min="15" max="16" width="8.3984375" style="2" customWidth="1"/>
    <col min="17" max="17" width="9" style="2" customWidth="1"/>
    <col min="18" max="18" width="8.3984375" style="2" customWidth="1"/>
    <col min="19" max="19" width="9" style="2" customWidth="1"/>
    <col min="20" max="16384" width="11.3984375" style="2" customWidth="1"/>
  </cols>
  <sheetData>
    <row r="1" spans="1:9" ht="21">
      <c r="A1" s="244" t="s">
        <v>278</v>
      </c>
      <c r="B1" s="244"/>
      <c r="C1" s="244"/>
      <c r="D1" s="244"/>
      <c r="E1" s="244"/>
      <c r="F1" s="244"/>
      <c r="G1" s="244"/>
      <c r="H1" s="244"/>
      <c r="I1" s="244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50"/>
    </row>
    <row r="3" spans="1:10" ht="14.25" thickBot="1">
      <c r="A3" s="3"/>
      <c r="B3" s="3"/>
      <c r="C3" s="3"/>
      <c r="D3" s="3"/>
      <c r="E3" s="3"/>
      <c r="F3" s="3"/>
      <c r="G3" s="3"/>
      <c r="H3" s="3"/>
      <c r="I3" s="217" t="s">
        <v>0</v>
      </c>
      <c r="J3" s="50"/>
    </row>
    <row r="4" spans="1:10" ht="13.5" customHeight="1">
      <c r="A4" s="228" t="s">
        <v>1</v>
      </c>
      <c r="B4" s="231" t="s">
        <v>2</v>
      </c>
      <c r="C4" s="231" t="s">
        <v>19</v>
      </c>
      <c r="D4" s="234" t="s">
        <v>20</v>
      </c>
      <c r="E4" s="231" t="s">
        <v>275</v>
      </c>
      <c r="F4" s="231" t="s">
        <v>21</v>
      </c>
      <c r="G4" s="240" t="s">
        <v>276</v>
      </c>
      <c r="H4" s="234" t="s">
        <v>22</v>
      </c>
      <c r="I4" s="241" t="s">
        <v>277</v>
      </c>
      <c r="J4" s="50"/>
    </row>
    <row r="5" spans="1:10" ht="13.5">
      <c r="A5" s="229"/>
      <c r="B5" s="232"/>
      <c r="C5" s="232"/>
      <c r="D5" s="235"/>
      <c r="E5" s="232"/>
      <c r="F5" s="232"/>
      <c r="G5" s="232"/>
      <c r="H5" s="235"/>
      <c r="I5" s="242"/>
      <c r="J5" s="50"/>
    </row>
    <row r="6" spans="1:10" ht="13.5">
      <c r="A6" s="230"/>
      <c r="B6" s="233"/>
      <c r="C6" s="233"/>
      <c r="D6" s="236"/>
      <c r="E6" s="233"/>
      <c r="F6" s="233"/>
      <c r="G6" s="233"/>
      <c r="H6" s="236"/>
      <c r="I6" s="243"/>
      <c r="J6" s="50"/>
    </row>
    <row r="7" spans="1:10" ht="18" customHeight="1">
      <c r="A7" s="5" t="s">
        <v>23</v>
      </c>
      <c r="B7" s="209">
        <v>223914</v>
      </c>
      <c r="C7" s="210">
        <v>53523</v>
      </c>
      <c r="D7" s="210">
        <v>17099</v>
      </c>
      <c r="E7" s="210">
        <v>11180</v>
      </c>
      <c r="F7" s="210">
        <v>12917</v>
      </c>
      <c r="G7" s="210">
        <v>22348</v>
      </c>
      <c r="H7" s="210">
        <v>9606</v>
      </c>
      <c r="I7" s="210">
        <v>8820</v>
      </c>
      <c r="J7" s="50"/>
    </row>
    <row r="8" spans="1:10" ht="18" customHeight="1">
      <c r="A8" s="27" t="s">
        <v>24</v>
      </c>
      <c r="B8" s="209">
        <v>213948</v>
      </c>
      <c r="C8" s="210">
        <v>50714</v>
      </c>
      <c r="D8" s="210">
        <v>15409</v>
      </c>
      <c r="E8" s="210">
        <v>10120</v>
      </c>
      <c r="F8" s="210">
        <v>11838</v>
      </c>
      <c r="G8" s="210">
        <v>19418</v>
      </c>
      <c r="H8" s="210">
        <v>9328</v>
      </c>
      <c r="I8" s="210">
        <v>9756</v>
      </c>
      <c r="J8" s="50"/>
    </row>
    <row r="9" spans="1:10" ht="18" customHeight="1">
      <c r="A9" s="27" t="s">
        <v>25</v>
      </c>
      <c r="B9" s="209">
        <v>214275</v>
      </c>
      <c r="C9" s="210">
        <v>50920</v>
      </c>
      <c r="D9" s="210">
        <v>13952</v>
      </c>
      <c r="E9" s="210">
        <v>10350</v>
      </c>
      <c r="F9" s="210">
        <v>11790</v>
      </c>
      <c r="G9" s="210">
        <v>18790</v>
      </c>
      <c r="H9" s="210">
        <v>10393</v>
      </c>
      <c r="I9" s="210">
        <v>12456</v>
      </c>
      <c r="J9" s="50"/>
    </row>
    <row r="10" spans="1:10" s="14" customFormat="1" ht="18" customHeight="1">
      <c r="A10" s="27" t="s">
        <v>26</v>
      </c>
      <c r="B10" s="209">
        <v>219067</v>
      </c>
      <c r="C10" s="210">
        <v>52573</v>
      </c>
      <c r="D10" s="210">
        <v>14963</v>
      </c>
      <c r="E10" s="210">
        <v>10105</v>
      </c>
      <c r="F10" s="210">
        <v>12432</v>
      </c>
      <c r="G10" s="210">
        <v>20279</v>
      </c>
      <c r="H10" s="210">
        <v>10608</v>
      </c>
      <c r="I10" s="210">
        <v>13559</v>
      </c>
      <c r="J10" s="218"/>
    </row>
    <row r="11" spans="1:10" s="14" customFormat="1" ht="18" customHeight="1">
      <c r="A11" s="29" t="s">
        <v>27</v>
      </c>
      <c r="B11" s="211">
        <v>228009</v>
      </c>
      <c r="C11" s="212">
        <v>59462</v>
      </c>
      <c r="D11" s="212">
        <v>15302</v>
      </c>
      <c r="E11" s="212">
        <v>9779</v>
      </c>
      <c r="F11" s="212">
        <v>15590</v>
      </c>
      <c r="G11" s="212">
        <v>21544</v>
      </c>
      <c r="H11" s="212">
        <v>9902</v>
      </c>
      <c r="I11" s="212">
        <v>12989</v>
      </c>
      <c r="J11" s="218"/>
    </row>
    <row r="12" spans="1:10" ht="14.25" customHeight="1">
      <c r="A12" s="5"/>
      <c r="B12" s="213"/>
      <c r="C12" s="75"/>
      <c r="D12" s="75"/>
      <c r="E12" s="75"/>
      <c r="F12" s="75"/>
      <c r="G12" s="75"/>
      <c r="H12" s="75"/>
      <c r="I12" s="75"/>
      <c r="J12" s="50"/>
    </row>
    <row r="13" spans="1:10" ht="18" customHeight="1">
      <c r="A13" s="5" t="s">
        <v>28</v>
      </c>
      <c r="B13" s="214">
        <v>17032</v>
      </c>
      <c r="C13" s="24">
        <v>4301</v>
      </c>
      <c r="D13" s="24">
        <v>1208</v>
      </c>
      <c r="E13" s="24">
        <v>817</v>
      </c>
      <c r="F13" s="24">
        <v>1095</v>
      </c>
      <c r="G13" s="24">
        <v>1529</v>
      </c>
      <c r="H13" s="24">
        <v>812</v>
      </c>
      <c r="I13" s="24">
        <v>968</v>
      </c>
      <c r="J13" s="50"/>
    </row>
    <row r="14" spans="1:10" ht="18" customHeight="1">
      <c r="A14" s="8" t="s">
        <v>4</v>
      </c>
      <c r="B14" s="214">
        <v>17498</v>
      </c>
      <c r="C14" s="24">
        <v>4584</v>
      </c>
      <c r="D14" s="24">
        <v>1162</v>
      </c>
      <c r="E14" s="24">
        <v>902</v>
      </c>
      <c r="F14" s="24">
        <v>1075</v>
      </c>
      <c r="G14" s="24">
        <v>1616</v>
      </c>
      <c r="H14" s="24">
        <v>795</v>
      </c>
      <c r="I14" s="24">
        <v>1009</v>
      </c>
      <c r="J14" s="50"/>
    </row>
    <row r="15" spans="1:10" ht="18" customHeight="1">
      <c r="A15" s="8" t="s">
        <v>5</v>
      </c>
      <c r="B15" s="214">
        <v>19473</v>
      </c>
      <c r="C15" s="24">
        <v>5020</v>
      </c>
      <c r="D15" s="24">
        <v>1376</v>
      </c>
      <c r="E15" s="24">
        <v>978</v>
      </c>
      <c r="F15" s="24">
        <v>1068</v>
      </c>
      <c r="G15" s="24">
        <v>1836</v>
      </c>
      <c r="H15" s="24">
        <v>911</v>
      </c>
      <c r="I15" s="24">
        <v>1251</v>
      </c>
      <c r="J15" s="50"/>
    </row>
    <row r="16" spans="1:10" ht="18" customHeight="1">
      <c r="A16" s="8" t="s">
        <v>6</v>
      </c>
      <c r="B16" s="214">
        <v>18100</v>
      </c>
      <c r="C16" s="24">
        <v>4618</v>
      </c>
      <c r="D16" s="24">
        <v>1259</v>
      </c>
      <c r="E16" s="24">
        <v>877</v>
      </c>
      <c r="F16" s="24">
        <v>1180</v>
      </c>
      <c r="G16" s="24">
        <v>1862</v>
      </c>
      <c r="H16" s="24">
        <v>825</v>
      </c>
      <c r="I16" s="24">
        <v>1006</v>
      </c>
      <c r="J16" s="50"/>
    </row>
    <row r="17" spans="1:10" ht="18" customHeight="1">
      <c r="A17" s="8" t="s">
        <v>7</v>
      </c>
      <c r="B17" s="214">
        <v>18138</v>
      </c>
      <c r="C17" s="24">
        <v>4476</v>
      </c>
      <c r="D17" s="24">
        <v>1274</v>
      </c>
      <c r="E17" s="24">
        <v>703</v>
      </c>
      <c r="F17" s="24">
        <v>1158</v>
      </c>
      <c r="G17" s="24">
        <v>1918</v>
      </c>
      <c r="H17" s="24">
        <v>790</v>
      </c>
      <c r="I17" s="24">
        <v>985</v>
      </c>
      <c r="J17" s="50"/>
    </row>
    <row r="18" spans="1:10" ht="18" customHeight="1">
      <c r="A18" s="8" t="s">
        <v>8</v>
      </c>
      <c r="B18" s="214">
        <v>18369</v>
      </c>
      <c r="C18" s="24">
        <v>4548</v>
      </c>
      <c r="D18" s="24">
        <v>1303</v>
      </c>
      <c r="E18" s="24">
        <v>662</v>
      </c>
      <c r="F18" s="24">
        <v>1082</v>
      </c>
      <c r="G18" s="24">
        <v>1930</v>
      </c>
      <c r="H18" s="24">
        <v>799</v>
      </c>
      <c r="I18" s="24">
        <v>1148</v>
      </c>
      <c r="J18" s="50"/>
    </row>
    <row r="19" spans="1:10" ht="18" customHeight="1">
      <c r="A19" s="8" t="s">
        <v>9</v>
      </c>
      <c r="B19" s="214">
        <v>17681</v>
      </c>
      <c r="C19" s="24">
        <v>4394</v>
      </c>
      <c r="D19" s="24">
        <v>1301</v>
      </c>
      <c r="E19" s="24">
        <v>645</v>
      </c>
      <c r="F19" s="24">
        <v>1006</v>
      </c>
      <c r="G19" s="24">
        <v>1844</v>
      </c>
      <c r="H19" s="24">
        <v>808</v>
      </c>
      <c r="I19" s="24">
        <v>1101</v>
      </c>
      <c r="J19" s="50"/>
    </row>
    <row r="20" spans="1:10" ht="18" customHeight="1">
      <c r="A20" s="8" t="s">
        <v>10</v>
      </c>
      <c r="B20" s="214">
        <v>19478</v>
      </c>
      <c r="C20" s="24">
        <v>4715</v>
      </c>
      <c r="D20" s="24">
        <v>1375</v>
      </c>
      <c r="E20" s="24">
        <v>685</v>
      </c>
      <c r="F20" s="24">
        <v>1138</v>
      </c>
      <c r="G20" s="24">
        <v>1959</v>
      </c>
      <c r="H20" s="24">
        <v>860</v>
      </c>
      <c r="I20" s="24">
        <v>1261</v>
      </c>
      <c r="J20" s="50"/>
    </row>
    <row r="21" spans="1:10" ht="18" customHeight="1">
      <c r="A21" s="8" t="s">
        <v>11</v>
      </c>
      <c r="B21" s="214">
        <v>19133</v>
      </c>
      <c r="C21" s="24">
        <v>5086</v>
      </c>
      <c r="D21" s="24">
        <v>1285</v>
      </c>
      <c r="E21" s="24">
        <v>707</v>
      </c>
      <c r="F21" s="24">
        <v>1206</v>
      </c>
      <c r="G21" s="24">
        <v>1747</v>
      </c>
      <c r="H21" s="24">
        <v>848</v>
      </c>
      <c r="I21" s="24">
        <v>1090</v>
      </c>
      <c r="J21" s="50"/>
    </row>
    <row r="22" spans="1:10" ht="18" customHeight="1">
      <c r="A22" s="8" t="s">
        <v>12</v>
      </c>
      <c r="B22" s="214">
        <v>21183</v>
      </c>
      <c r="C22" s="24">
        <v>5898</v>
      </c>
      <c r="D22" s="24">
        <v>1245</v>
      </c>
      <c r="E22" s="24">
        <v>908</v>
      </c>
      <c r="F22" s="24">
        <v>1948</v>
      </c>
      <c r="G22" s="24">
        <v>1864</v>
      </c>
      <c r="H22" s="24">
        <v>836</v>
      </c>
      <c r="I22" s="24">
        <v>1065</v>
      </c>
      <c r="J22" s="50"/>
    </row>
    <row r="23" spans="1:10" ht="18" customHeight="1">
      <c r="A23" s="8" t="s">
        <v>13</v>
      </c>
      <c r="B23" s="214">
        <v>21866</v>
      </c>
      <c r="C23" s="24">
        <v>6226</v>
      </c>
      <c r="D23" s="24">
        <v>1295</v>
      </c>
      <c r="E23" s="24">
        <v>879</v>
      </c>
      <c r="F23" s="24">
        <v>1862</v>
      </c>
      <c r="G23" s="24">
        <v>1828</v>
      </c>
      <c r="H23" s="24">
        <v>869</v>
      </c>
      <c r="I23" s="24">
        <v>1103</v>
      </c>
      <c r="J23" s="50"/>
    </row>
    <row r="24" spans="1:10" ht="18" customHeight="1" thickBot="1">
      <c r="A24" s="8" t="s">
        <v>14</v>
      </c>
      <c r="B24" s="214">
        <v>20058</v>
      </c>
      <c r="C24" s="24">
        <v>5596</v>
      </c>
      <c r="D24" s="24">
        <v>1219</v>
      </c>
      <c r="E24" s="24">
        <v>1016</v>
      </c>
      <c r="F24" s="24">
        <v>1772</v>
      </c>
      <c r="G24" s="24">
        <v>1611</v>
      </c>
      <c r="H24" s="24">
        <v>749</v>
      </c>
      <c r="I24" s="24">
        <v>1002</v>
      </c>
      <c r="J24" s="50"/>
    </row>
    <row r="25" spans="1:10" ht="13.5">
      <c r="A25" s="18"/>
      <c r="B25" s="19"/>
      <c r="C25" s="19"/>
      <c r="D25" s="19"/>
      <c r="E25" s="19"/>
      <c r="F25" s="19"/>
      <c r="G25" s="19"/>
      <c r="H25" s="19"/>
      <c r="I25" s="19"/>
      <c r="J25" s="50"/>
    </row>
    <row r="26" spans="1:10" ht="12" customHeight="1" thickBot="1">
      <c r="A26" s="20"/>
      <c r="B26" s="21"/>
      <c r="C26" s="21"/>
      <c r="D26" s="21"/>
      <c r="E26" s="21"/>
      <c r="F26" s="21"/>
      <c r="G26" s="21"/>
      <c r="H26" s="21"/>
      <c r="I26" s="21"/>
      <c r="J26" s="50"/>
    </row>
    <row r="27" spans="1:10" ht="13.5" customHeight="1">
      <c r="A27" s="228" t="s">
        <v>1</v>
      </c>
      <c r="B27" s="222" t="s">
        <v>283</v>
      </c>
      <c r="C27" s="245" t="s">
        <v>282</v>
      </c>
      <c r="D27" s="237" t="s">
        <v>284</v>
      </c>
      <c r="E27" s="222" t="s">
        <v>285</v>
      </c>
      <c r="F27" s="222" t="s">
        <v>286</v>
      </c>
      <c r="G27" s="245" t="s">
        <v>287</v>
      </c>
      <c r="H27" s="245" t="s">
        <v>288</v>
      </c>
      <c r="I27" s="226" t="s">
        <v>289</v>
      </c>
      <c r="J27" s="50"/>
    </row>
    <row r="28" spans="1:10" ht="13.5">
      <c r="A28" s="229"/>
      <c r="B28" s="246"/>
      <c r="C28" s="246"/>
      <c r="D28" s="238"/>
      <c r="E28" s="246"/>
      <c r="F28" s="246"/>
      <c r="G28" s="246"/>
      <c r="H28" s="246"/>
      <c r="I28" s="248"/>
      <c r="J28" s="50"/>
    </row>
    <row r="29" spans="1:10" ht="13.5">
      <c r="A29" s="230"/>
      <c r="B29" s="247"/>
      <c r="C29" s="247"/>
      <c r="D29" s="239"/>
      <c r="E29" s="247"/>
      <c r="F29" s="247"/>
      <c r="G29" s="247"/>
      <c r="H29" s="247"/>
      <c r="I29" s="249"/>
      <c r="J29" s="50"/>
    </row>
    <row r="30" spans="1:10" ht="18" customHeight="1">
      <c r="A30" s="5" t="s">
        <v>23</v>
      </c>
      <c r="B30" s="209">
        <v>17076</v>
      </c>
      <c r="C30" s="210">
        <v>8280</v>
      </c>
      <c r="D30" s="210">
        <v>14833</v>
      </c>
      <c r="E30" s="210">
        <v>10181</v>
      </c>
      <c r="F30" s="210">
        <v>10407</v>
      </c>
      <c r="G30" s="210">
        <v>6399</v>
      </c>
      <c r="H30" s="210">
        <v>5714</v>
      </c>
      <c r="I30" s="210">
        <v>15531</v>
      </c>
      <c r="J30" s="50"/>
    </row>
    <row r="31" spans="1:10" ht="18" customHeight="1">
      <c r="A31" s="27" t="s">
        <v>24</v>
      </c>
      <c r="B31" s="209">
        <v>16360</v>
      </c>
      <c r="C31" s="310">
        <v>8991</v>
      </c>
      <c r="D31" s="210">
        <v>14776</v>
      </c>
      <c r="E31" s="210">
        <v>10093</v>
      </c>
      <c r="F31" s="210">
        <v>10656</v>
      </c>
      <c r="G31" s="210">
        <v>5480</v>
      </c>
      <c r="H31" s="210">
        <v>5992</v>
      </c>
      <c r="I31" s="210">
        <v>15017</v>
      </c>
      <c r="J31" s="50"/>
    </row>
    <row r="32" spans="1:10" ht="18" customHeight="1">
      <c r="A32" s="27" t="s">
        <v>25</v>
      </c>
      <c r="B32" s="209">
        <v>15581</v>
      </c>
      <c r="C32" s="210">
        <v>8306</v>
      </c>
      <c r="D32" s="210">
        <v>14320</v>
      </c>
      <c r="E32" s="210">
        <v>10331</v>
      </c>
      <c r="F32" s="210">
        <v>10941</v>
      </c>
      <c r="G32" s="210">
        <v>6032</v>
      </c>
      <c r="H32" s="210">
        <v>5499</v>
      </c>
      <c r="I32" s="210">
        <v>14614</v>
      </c>
      <c r="J32" s="50"/>
    </row>
    <row r="33" spans="1:10" ht="18" customHeight="1">
      <c r="A33" s="27" t="s">
        <v>26</v>
      </c>
      <c r="B33" s="209">
        <v>15047</v>
      </c>
      <c r="C33" s="210">
        <v>8296</v>
      </c>
      <c r="D33" s="210">
        <v>14360</v>
      </c>
      <c r="E33" s="210">
        <v>10700</v>
      </c>
      <c r="F33" s="210">
        <v>11148</v>
      </c>
      <c r="G33" s="210">
        <v>5845</v>
      </c>
      <c r="H33" s="210">
        <v>5377</v>
      </c>
      <c r="I33" s="210">
        <v>13775</v>
      </c>
      <c r="J33" s="50"/>
    </row>
    <row r="34" spans="1:10" s="14" customFormat="1" ht="18" customHeight="1">
      <c r="A34" s="29" t="s">
        <v>27</v>
      </c>
      <c r="B34" s="211">
        <v>14953</v>
      </c>
      <c r="C34" s="212">
        <v>7802</v>
      </c>
      <c r="D34" s="212">
        <v>14572</v>
      </c>
      <c r="E34" s="212">
        <v>11083</v>
      </c>
      <c r="F34" s="212">
        <v>12133</v>
      </c>
      <c r="G34" s="212">
        <v>4624</v>
      </c>
      <c r="H34" s="212">
        <v>4417</v>
      </c>
      <c r="I34" s="212">
        <v>13857</v>
      </c>
      <c r="J34" s="218"/>
    </row>
    <row r="35" spans="1:10" ht="14.25" customHeight="1">
      <c r="A35" s="5"/>
      <c r="B35" s="213"/>
      <c r="C35" s="75"/>
      <c r="D35" s="75"/>
      <c r="E35" s="75"/>
      <c r="F35" s="75"/>
      <c r="G35" s="75"/>
      <c r="H35" s="75"/>
      <c r="I35" s="75"/>
      <c r="J35" s="50"/>
    </row>
    <row r="36" spans="1:10" ht="18" customHeight="1">
      <c r="A36" s="5" t="s">
        <v>28</v>
      </c>
      <c r="B36" s="215">
        <v>1217</v>
      </c>
      <c r="C36" s="24">
        <v>611</v>
      </c>
      <c r="D36" s="24">
        <v>1047</v>
      </c>
      <c r="E36" s="24">
        <v>881</v>
      </c>
      <c r="F36" s="24">
        <v>957</v>
      </c>
      <c r="G36" s="24">
        <v>479</v>
      </c>
      <c r="H36" s="24">
        <v>383</v>
      </c>
      <c r="I36" s="24">
        <v>727</v>
      </c>
      <c r="J36" s="50"/>
    </row>
    <row r="37" spans="1:10" ht="18" customHeight="1">
      <c r="A37" s="8" t="s">
        <v>4</v>
      </c>
      <c r="B37" s="215">
        <v>1140</v>
      </c>
      <c r="C37" s="24">
        <v>563</v>
      </c>
      <c r="D37" s="24">
        <v>1065</v>
      </c>
      <c r="E37" s="24">
        <v>902</v>
      </c>
      <c r="F37" s="24">
        <v>1038</v>
      </c>
      <c r="G37" s="24">
        <v>426</v>
      </c>
      <c r="H37" s="24">
        <v>359</v>
      </c>
      <c r="I37" s="24">
        <v>862</v>
      </c>
      <c r="J37" s="50"/>
    </row>
    <row r="38" spans="1:10" ht="18" customHeight="1">
      <c r="A38" s="8" t="s">
        <v>5</v>
      </c>
      <c r="B38" s="215">
        <v>1310</v>
      </c>
      <c r="C38" s="24">
        <v>673</v>
      </c>
      <c r="D38" s="24">
        <v>1256</v>
      </c>
      <c r="E38" s="24">
        <v>1083</v>
      </c>
      <c r="F38" s="24">
        <v>1164</v>
      </c>
      <c r="G38" s="24">
        <v>431</v>
      </c>
      <c r="H38" s="24">
        <v>403</v>
      </c>
      <c r="I38" s="24">
        <v>713</v>
      </c>
      <c r="J38" s="50"/>
    </row>
    <row r="39" spans="1:10" ht="18" customHeight="1">
      <c r="A39" s="8" t="s">
        <v>6</v>
      </c>
      <c r="B39" s="215">
        <v>1195</v>
      </c>
      <c r="C39" s="24">
        <v>617</v>
      </c>
      <c r="D39" s="24">
        <v>1191</v>
      </c>
      <c r="E39" s="24">
        <v>1090</v>
      </c>
      <c r="F39" s="24">
        <v>1007</v>
      </c>
      <c r="G39" s="24">
        <v>339</v>
      </c>
      <c r="H39" s="24">
        <v>334</v>
      </c>
      <c r="I39" s="24">
        <v>700</v>
      </c>
      <c r="J39" s="50"/>
    </row>
    <row r="40" spans="1:10" ht="18" customHeight="1">
      <c r="A40" s="8" t="s">
        <v>7</v>
      </c>
      <c r="B40" s="215">
        <v>1228</v>
      </c>
      <c r="C40" s="24">
        <v>592</v>
      </c>
      <c r="D40" s="24">
        <v>1216</v>
      </c>
      <c r="E40" s="24">
        <v>949</v>
      </c>
      <c r="F40" s="24">
        <v>1010</v>
      </c>
      <c r="G40" s="24">
        <v>299</v>
      </c>
      <c r="H40" s="24">
        <v>313</v>
      </c>
      <c r="I40" s="24">
        <v>1227</v>
      </c>
      <c r="J40" s="50"/>
    </row>
    <row r="41" spans="1:10" ht="18" customHeight="1">
      <c r="A41" s="8" t="s">
        <v>8</v>
      </c>
      <c r="B41" s="215">
        <v>1192</v>
      </c>
      <c r="C41" s="24">
        <v>712</v>
      </c>
      <c r="D41" s="24">
        <v>1219</v>
      </c>
      <c r="E41" s="24">
        <v>922</v>
      </c>
      <c r="F41" s="24">
        <v>1146</v>
      </c>
      <c r="G41" s="24">
        <v>249</v>
      </c>
      <c r="H41" s="24">
        <v>351</v>
      </c>
      <c r="I41" s="24">
        <v>1106</v>
      </c>
      <c r="J41" s="50"/>
    </row>
    <row r="42" spans="1:10" ht="18" customHeight="1">
      <c r="A42" s="8" t="s">
        <v>9</v>
      </c>
      <c r="B42" s="215">
        <v>1222</v>
      </c>
      <c r="C42" s="24">
        <v>646</v>
      </c>
      <c r="D42" s="24">
        <v>1274</v>
      </c>
      <c r="E42" s="24">
        <v>862</v>
      </c>
      <c r="F42" s="24">
        <v>920</v>
      </c>
      <c r="G42" s="24">
        <v>173</v>
      </c>
      <c r="H42" s="24">
        <v>354</v>
      </c>
      <c r="I42" s="24">
        <v>1131</v>
      </c>
      <c r="J42" s="50"/>
    </row>
    <row r="43" spans="1:10" ht="18" customHeight="1">
      <c r="A43" s="8" t="s">
        <v>10</v>
      </c>
      <c r="B43" s="215">
        <v>1305</v>
      </c>
      <c r="C43" s="24">
        <v>657</v>
      </c>
      <c r="D43" s="24">
        <v>1438</v>
      </c>
      <c r="E43" s="24">
        <v>946</v>
      </c>
      <c r="F43" s="24">
        <v>1056</v>
      </c>
      <c r="G43" s="24">
        <v>188</v>
      </c>
      <c r="H43" s="24">
        <v>410</v>
      </c>
      <c r="I43" s="24">
        <v>1485</v>
      </c>
      <c r="J43" s="50"/>
    </row>
    <row r="44" spans="1:10" ht="18" customHeight="1">
      <c r="A44" s="8" t="s">
        <v>11</v>
      </c>
      <c r="B44" s="214">
        <v>1276</v>
      </c>
      <c r="C44" s="24">
        <v>747</v>
      </c>
      <c r="D44" s="24">
        <v>1446</v>
      </c>
      <c r="E44" s="24">
        <v>801</v>
      </c>
      <c r="F44" s="24">
        <v>1023</v>
      </c>
      <c r="G44" s="24">
        <v>300</v>
      </c>
      <c r="H44" s="24">
        <v>397</v>
      </c>
      <c r="I44" s="24">
        <v>1174</v>
      </c>
      <c r="J44" s="50"/>
    </row>
    <row r="45" spans="1:10" ht="18" customHeight="1">
      <c r="A45" s="8" t="s">
        <v>12</v>
      </c>
      <c r="B45" s="214">
        <v>1292</v>
      </c>
      <c r="C45" s="24">
        <v>709</v>
      </c>
      <c r="D45" s="24">
        <v>1138</v>
      </c>
      <c r="E45" s="24">
        <v>885</v>
      </c>
      <c r="F45" s="24">
        <v>968</v>
      </c>
      <c r="G45" s="24">
        <v>584</v>
      </c>
      <c r="H45" s="24">
        <v>387</v>
      </c>
      <c r="I45" s="24">
        <v>1456</v>
      </c>
      <c r="J45" s="50"/>
    </row>
    <row r="46" spans="1:10" ht="18" customHeight="1">
      <c r="A46" s="8" t="s">
        <v>13</v>
      </c>
      <c r="B46" s="214">
        <v>1307</v>
      </c>
      <c r="C46" s="24">
        <v>648</v>
      </c>
      <c r="D46" s="24">
        <v>1152</v>
      </c>
      <c r="E46" s="24">
        <v>921</v>
      </c>
      <c r="F46" s="24">
        <v>1037</v>
      </c>
      <c r="G46" s="24">
        <v>592</v>
      </c>
      <c r="H46" s="24">
        <v>370</v>
      </c>
      <c r="I46" s="24">
        <v>1777</v>
      </c>
      <c r="J46" s="50"/>
    </row>
    <row r="47" spans="1:10" ht="18" customHeight="1" thickBot="1">
      <c r="A47" s="8" t="s">
        <v>14</v>
      </c>
      <c r="B47" s="214">
        <v>1269</v>
      </c>
      <c r="C47" s="24">
        <v>627</v>
      </c>
      <c r="D47" s="24">
        <v>1130</v>
      </c>
      <c r="E47" s="24">
        <v>841</v>
      </c>
      <c r="F47" s="24">
        <v>807</v>
      </c>
      <c r="G47" s="24">
        <v>564</v>
      </c>
      <c r="H47" s="24">
        <v>356</v>
      </c>
      <c r="I47" s="24">
        <v>1499</v>
      </c>
      <c r="J47" s="50"/>
    </row>
    <row r="48" spans="1:10" ht="13.5">
      <c r="A48" s="25" t="s">
        <v>18</v>
      </c>
      <c r="B48" s="25"/>
      <c r="C48" s="25"/>
      <c r="D48" s="25"/>
      <c r="E48" s="25"/>
      <c r="F48" s="25"/>
      <c r="G48" s="25"/>
      <c r="H48" s="25"/>
      <c r="I48" s="25"/>
      <c r="J48" s="50"/>
    </row>
    <row r="49" spans="1:38" ht="13.5">
      <c r="A49" s="2" t="s">
        <v>290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ht="13.5">
      <c r="J50" s="50"/>
    </row>
  </sheetData>
  <mergeCells count="19">
    <mergeCell ref="I4:I6"/>
    <mergeCell ref="A1:I1"/>
    <mergeCell ref="F27:F29"/>
    <mergeCell ref="G27:G29"/>
    <mergeCell ref="H27:H29"/>
    <mergeCell ref="I27:I29"/>
    <mergeCell ref="A27:A29"/>
    <mergeCell ref="B27:B29"/>
    <mergeCell ref="C27:C29"/>
    <mergeCell ref="E27:E29"/>
    <mergeCell ref="H4:H6"/>
    <mergeCell ref="D27:D29"/>
    <mergeCell ref="F4:F6"/>
    <mergeCell ref="G4:G6"/>
    <mergeCell ref="A4:A6"/>
    <mergeCell ref="B4:B6"/>
    <mergeCell ref="C4:C6"/>
    <mergeCell ref="E4:E6"/>
    <mergeCell ref="D4:D6"/>
  </mergeCells>
  <printOptions/>
  <pageMargins left="0.5118110236220472" right="0.5118110236220472" top="0.7086614173228347" bottom="0.1968503937007874" header="0.7086614173228347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K15"/>
  <sheetViews>
    <sheetView showGridLines="0" workbookViewId="0" topLeftCell="A1">
      <selection activeCell="F19" sqref="F19"/>
    </sheetView>
  </sheetViews>
  <sheetFormatPr defaultColWidth="8.796875" defaultRowHeight="14.25"/>
  <cols>
    <col min="1" max="3" width="10.5" style="2" customWidth="1"/>
    <col min="4" max="5" width="10.3984375" style="2" customWidth="1"/>
    <col min="6" max="9" width="10.5" style="2" customWidth="1"/>
    <col min="10" max="16384" width="11.3984375" style="2" customWidth="1"/>
  </cols>
  <sheetData>
    <row r="1" spans="1:9" ht="21">
      <c r="A1" s="244" t="s">
        <v>279</v>
      </c>
      <c r="B1" s="244"/>
      <c r="C1" s="244"/>
      <c r="D1" s="244"/>
      <c r="E1" s="244"/>
      <c r="F1" s="244"/>
      <c r="G1" s="244"/>
      <c r="H1" s="244"/>
      <c r="I1" s="244"/>
    </row>
    <row r="3" spans="1:9" ht="14.25" thickBot="1">
      <c r="A3" s="3"/>
      <c r="B3" s="3"/>
      <c r="C3" s="3"/>
      <c r="D3" s="3"/>
      <c r="E3" s="3"/>
      <c r="F3" s="3"/>
      <c r="G3" s="3"/>
      <c r="H3" s="4"/>
      <c r="I3" s="4" t="s">
        <v>203</v>
      </c>
    </row>
    <row r="4" spans="1:9" ht="18" customHeight="1">
      <c r="A4" s="290" t="s">
        <v>204</v>
      </c>
      <c r="B4" s="287" t="s">
        <v>205</v>
      </c>
      <c r="C4" s="288"/>
      <c r="D4" s="288"/>
      <c r="E4" s="289"/>
      <c r="F4" s="287" t="s">
        <v>206</v>
      </c>
      <c r="G4" s="288"/>
      <c r="H4" s="288"/>
      <c r="I4" s="288"/>
    </row>
    <row r="5" spans="1:9" ht="13.5">
      <c r="A5" s="291"/>
      <c r="B5" s="294" t="s">
        <v>207</v>
      </c>
      <c r="C5" s="294" t="s">
        <v>208</v>
      </c>
      <c r="D5" s="294" t="s">
        <v>209</v>
      </c>
      <c r="E5" s="283" t="s">
        <v>210</v>
      </c>
      <c r="F5" s="283" t="s">
        <v>211</v>
      </c>
      <c r="G5" s="285" t="s">
        <v>212</v>
      </c>
      <c r="H5" s="285" t="s">
        <v>215</v>
      </c>
      <c r="I5" s="293" t="s">
        <v>213</v>
      </c>
    </row>
    <row r="6" spans="1:9" ht="13.5">
      <c r="A6" s="292"/>
      <c r="B6" s="295"/>
      <c r="C6" s="295"/>
      <c r="D6" s="295"/>
      <c r="E6" s="233"/>
      <c r="F6" s="233"/>
      <c r="G6" s="286"/>
      <c r="H6" s="286"/>
      <c r="I6" s="243"/>
    </row>
    <row r="7" spans="1:10" ht="18.75" customHeight="1">
      <c r="A7" s="180" t="s">
        <v>216</v>
      </c>
      <c r="B7" s="181">
        <v>107836</v>
      </c>
      <c r="C7" s="182">
        <v>17962</v>
      </c>
      <c r="D7" s="182">
        <v>28797</v>
      </c>
      <c r="E7" s="182">
        <v>154595</v>
      </c>
      <c r="F7" s="182">
        <v>107836</v>
      </c>
      <c r="G7" s="183">
        <v>12391</v>
      </c>
      <c r="H7" s="182">
        <v>28797</v>
      </c>
      <c r="I7" s="182">
        <v>5571</v>
      </c>
      <c r="J7" s="46"/>
    </row>
    <row r="8" spans="1:10" ht="18.75" customHeight="1">
      <c r="A8" s="184" t="s">
        <v>217</v>
      </c>
      <c r="B8" s="94">
        <v>106433</v>
      </c>
      <c r="C8" s="185">
        <v>16734</v>
      </c>
      <c r="D8" s="185">
        <v>28799</v>
      </c>
      <c r="E8" s="186">
        <v>151966</v>
      </c>
      <c r="F8" s="185">
        <v>106433</v>
      </c>
      <c r="G8" s="185">
        <v>12889</v>
      </c>
      <c r="H8" s="185">
        <v>28799</v>
      </c>
      <c r="I8" s="185">
        <v>3845</v>
      </c>
      <c r="J8" s="46"/>
    </row>
    <row r="9" spans="1:10" ht="18.75" customHeight="1">
      <c r="A9" s="184" t="s">
        <v>218</v>
      </c>
      <c r="B9" s="94">
        <v>107478</v>
      </c>
      <c r="C9" s="185">
        <v>16891</v>
      </c>
      <c r="D9" s="185">
        <v>29595</v>
      </c>
      <c r="E9" s="186">
        <v>153964</v>
      </c>
      <c r="F9" s="185">
        <v>107478</v>
      </c>
      <c r="G9" s="185">
        <v>14514</v>
      </c>
      <c r="H9" s="185">
        <v>29595</v>
      </c>
      <c r="I9" s="185">
        <v>2377</v>
      </c>
      <c r="J9" s="46"/>
    </row>
    <row r="10" spans="1:10" ht="18.75" customHeight="1">
      <c r="A10" s="284" t="s">
        <v>214</v>
      </c>
      <c r="B10" s="94">
        <v>103803</v>
      </c>
      <c r="C10" s="185">
        <v>51020</v>
      </c>
      <c r="D10" s="185">
        <v>30562</v>
      </c>
      <c r="E10" s="186">
        <v>185385</v>
      </c>
      <c r="F10" s="185">
        <v>103803</v>
      </c>
      <c r="G10" s="185">
        <v>15661</v>
      </c>
      <c r="H10" s="185">
        <v>30562</v>
      </c>
      <c r="I10" s="185">
        <v>35359</v>
      </c>
      <c r="J10" s="46"/>
    </row>
    <row r="11" spans="1:11" s="14" customFormat="1" ht="18.75" customHeight="1">
      <c r="A11" s="284"/>
      <c r="B11" s="187">
        <v>1250</v>
      </c>
      <c r="C11" s="188">
        <v>34700</v>
      </c>
      <c r="D11" s="188">
        <v>0</v>
      </c>
      <c r="E11" s="189">
        <v>35950</v>
      </c>
      <c r="F11" s="188">
        <v>1250</v>
      </c>
      <c r="G11" s="188">
        <v>14</v>
      </c>
      <c r="H11" s="188">
        <v>0</v>
      </c>
      <c r="I11" s="188">
        <v>34686</v>
      </c>
      <c r="J11" s="46"/>
      <c r="K11" s="2"/>
    </row>
    <row r="12" spans="1:10" s="14" customFormat="1" ht="18.75" customHeight="1" thickBot="1">
      <c r="A12" s="190">
        <v>17</v>
      </c>
      <c r="B12" s="191">
        <v>102166</v>
      </c>
      <c r="C12" s="192">
        <v>13851</v>
      </c>
      <c r="D12" s="192">
        <v>32155</v>
      </c>
      <c r="E12" s="193">
        <v>148172</v>
      </c>
      <c r="F12" s="192">
        <v>102166</v>
      </c>
      <c r="G12" s="192">
        <v>12983</v>
      </c>
      <c r="H12" s="192">
        <v>32155</v>
      </c>
      <c r="I12" s="192">
        <v>868</v>
      </c>
      <c r="J12" s="194"/>
    </row>
    <row r="13" spans="1:10" ht="13.5">
      <c r="A13" s="25" t="s">
        <v>280</v>
      </c>
      <c r="B13" s="25"/>
      <c r="C13" s="25"/>
      <c r="D13" s="25"/>
      <c r="E13" s="25"/>
      <c r="F13" s="25"/>
      <c r="G13" s="25"/>
      <c r="H13" s="25"/>
      <c r="I13" s="25"/>
      <c r="J13" s="50"/>
    </row>
    <row r="14" spans="1:10" ht="13.5">
      <c r="A14" s="2" t="s">
        <v>219</v>
      </c>
      <c r="B14" s="195"/>
      <c r="C14" s="195"/>
      <c r="D14" s="195"/>
      <c r="E14" s="195"/>
      <c r="J14" s="50"/>
    </row>
    <row r="15" spans="1:10" ht="13.5">
      <c r="A15" s="196"/>
      <c r="J15" s="50"/>
    </row>
  </sheetData>
  <mergeCells count="13">
    <mergeCell ref="A1:I1"/>
    <mergeCell ref="A4:A6"/>
    <mergeCell ref="F5:F6"/>
    <mergeCell ref="F4:I4"/>
    <mergeCell ref="I5:I6"/>
    <mergeCell ref="B5:B6"/>
    <mergeCell ref="C5:C6"/>
    <mergeCell ref="D5:D6"/>
    <mergeCell ref="H5:H6"/>
    <mergeCell ref="A10:A11"/>
    <mergeCell ref="E5:E6"/>
    <mergeCell ref="G5:G6"/>
    <mergeCell ref="B4:E4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11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8.3984375" style="2" customWidth="1"/>
    <col min="2" max="4" width="25" style="2" customWidth="1"/>
    <col min="5" max="16384" width="11.3984375" style="2" customWidth="1"/>
  </cols>
  <sheetData>
    <row r="1" spans="1:4" ht="21">
      <c r="A1" s="244" t="s">
        <v>272</v>
      </c>
      <c r="B1" s="244"/>
      <c r="C1" s="244"/>
      <c r="D1" s="244"/>
    </row>
    <row r="3" spans="1:4" ht="14.25" thickBot="1">
      <c r="A3" s="3"/>
      <c r="B3" s="3"/>
      <c r="C3" s="3"/>
      <c r="D3" s="4" t="s">
        <v>249</v>
      </c>
    </row>
    <row r="4" spans="1:4" s="200" customFormat="1" ht="13.5" customHeight="1">
      <c r="A4" s="296" t="s">
        <v>250</v>
      </c>
      <c r="B4" s="298" t="s">
        <v>251</v>
      </c>
      <c r="C4" s="300" t="s">
        <v>252</v>
      </c>
      <c r="D4" s="301"/>
    </row>
    <row r="5" spans="1:4" s="200" customFormat="1" ht="13.5" customHeight="1">
      <c r="A5" s="297"/>
      <c r="B5" s="299"/>
      <c r="C5" s="201" t="s">
        <v>253</v>
      </c>
      <c r="D5" s="201" t="s">
        <v>254</v>
      </c>
    </row>
    <row r="6" spans="1:5" ht="18" customHeight="1">
      <c r="A6" s="180" t="s">
        <v>255</v>
      </c>
      <c r="B6" s="202">
        <f>SUM(C6:D6)</f>
        <v>45382</v>
      </c>
      <c r="C6" s="203">
        <v>19189</v>
      </c>
      <c r="D6" s="203">
        <v>26193</v>
      </c>
      <c r="E6" s="200"/>
    </row>
    <row r="7" spans="1:5" ht="18" customHeight="1">
      <c r="A7" s="184" t="s">
        <v>256</v>
      </c>
      <c r="B7" s="202">
        <f>SUM(C7:D7)</f>
        <v>46282</v>
      </c>
      <c r="C7" s="204">
        <v>17908</v>
      </c>
      <c r="D7" s="204">
        <v>28374</v>
      </c>
      <c r="E7" s="200"/>
    </row>
    <row r="8" spans="1:5" ht="18" customHeight="1">
      <c r="A8" s="184" t="s">
        <v>257</v>
      </c>
      <c r="B8" s="202">
        <f>SUM(C8:D8)</f>
        <v>46001</v>
      </c>
      <c r="C8" s="204">
        <v>17649</v>
      </c>
      <c r="D8" s="204">
        <v>28352</v>
      </c>
      <c r="E8" s="200"/>
    </row>
    <row r="9" spans="1:5" ht="18" customHeight="1">
      <c r="A9" s="184" t="s">
        <v>258</v>
      </c>
      <c r="B9" s="202">
        <f>SUM(C9:D9)</f>
        <v>46799</v>
      </c>
      <c r="C9" s="204">
        <v>18196</v>
      </c>
      <c r="D9" s="204">
        <v>28603</v>
      </c>
      <c r="E9" s="200"/>
    </row>
    <row r="10" spans="1:5" s="14" customFormat="1" ht="18" customHeight="1" thickBot="1">
      <c r="A10" s="190" t="s">
        <v>259</v>
      </c>
      <c r="B10" s="205">
        <f>SUM(C10:D10)</f>
        <v>48412</v>
      </c>
      <c r="C10" s="206">
        <v>18007</v>
      </c>
      <c r="D10" s="206">
        <v>30405</v>
      </c>
      <c r="E10" s="207"/>
    </row>
    <row r="11" spans="1:5" ht="13.5">
      <c r="A11" s="25" t="s">
        <v>260</v>
      </c>
      <c r="E11" s="200"/>
    </row>
  </sheetData>
  <mergeCells count="4">
    <mergeCell ref="A4:A5"/>
    <mergeCell ref="B4:B5"/>
    <mergeCell ref="C4:D4"/>
    <mergeCell ref="A1:D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E12"/>
  <sheetViews>
    <sheetView showGridLines="0" zoomScaleSheetLayoutView="100" workbookViewId="0" topLeftCell="A1">
      <selection activeCell="A2" sqref="A2"/>
    </sheetView>
  </sheetViews>
  <sheetFormatPr defaultColWidth="8.796875" defaultRowHeight="14.25"/>
  <cols>
    <col min="1" max="5" width="18.69921875" style="2" customWidth="1"/>
    <col min="6" max="16384" width="11.3984375" style="2" customWidth="1"/>
  </cols>
  <sheetData>
    <row r="1" spans="1:5" ht="21">
      <c r="A1" s="244" t="s">
        <v>273</v>
      </c>
      <c r="B1" s="244"/>
      <c r="C1" s="244"/>
      <c r="D1" s="244"/>
      <c r="E1" s="244"/>
    </row>
    <row r="3" spans="1:5" ht="14.25" thickBot="1">
      <c r="A3" s="3"/>
      <c r="B3" s="3"/>
      <c r="C3" s="3"/>
      <c r="D3" s="3"/>
      <c r="E3" s="4" t="s">
        <v>261</v>
      </c>
    </row>
    <row r="4" spans="1:5" ht="9" customHeight="1">
      <c r="A4" s="228" t="s">
        <v>250</v>
      </c>
      <c r="B4" s="231" t="s">
        <v>262</v>
      </c>
      <c r="C4" s="231" t="s">
        <v>263</v>
      </c>
      <c r="D4" s="231" t="s">
        <v>264</v>
      </c>
      <c r="E4" s="241" t="s">
        <v>265</v>
      </c>
    </row>
    <row r="5" spans="1:5" ht="13.5">
      <c r="A5" s="229"/>
      <c r="B5" s="232"/>
      <c r="C5" s="232"/>
      <c r="D5" s="232"/>
      <c r="E5" s="221"/>
    </row>
    <row r="6" spans="1:5" ht="9" customHeight="1">
      <c r="A6" s="230"/>
      <c r="B6" s="233"/>
      <c r="C6" s="233"/>
      <c r="D6" s="233"/>
      <c r="E6" s="243"/>
    </row>
    <row r="7" spans="1:5" ht="17.25" customHeight="1">
      <c r="A7" s="5" t="s">
        <v>266</v>
      </c>
      <c r="B7" s="45">
        <f>SUM(C7:E7)</f>
        <v>2680</v>
      </c>
      <c r="C7" s="7">
        <v>2549</v>
      </c>
      <c r="D7" s="7">
        <v>16</v>
      </c>
      <c r="E7" s="7">
        <v>115</v>
      </c>
    </row>
    <row r="8" spans="1:5" ht="17.25" customHeight="1">
      <c r="A8" s="8" t="s">
        <v>267</v>
      </c>
      <c r="B8" s="45">
        <f>SUM(C8:E8)</f>
        <v>2774</v>
      </c>
      <c r="C8" s="95">
        <v>2670</v>
      </c>
      <c r="D8" s="95">
        <v>17</v>
      </c>
      <c r="E8" s="95">
        <v>87</v>
      </c>
    </row>
    <row r="9" spans="1:5" ht="17.25" customHeight="1">
      <c r="A9" s="8" t="s">
        <v>268</v>
      </c>
      <c r="B9" s="45">
        <f>SUM(C9:E9)</f>
        <v>2735</v>
      </c>
      <c r="C9" s="95">
        <v>2630</v>
      </c>
      <c r="D9" s="95">
        <v>18</v>
      </c>
      <c r="E9" s="95">
        <v>87</v>
      </c>
    </row>
    <row r="10" spans="1:5" s="50" customFormat="1" ht="17.25" customHeight="1">
      <c r="A10" s="27" t="s">
        <v>269</v>
      </c>
      <c r="B10" s="45">
        <f>SUM(C10:E10)</f>
        <v>2776</v>
      </c>
      <c r="C10" s="95">
        <v>2663</v>
      </c>
      <c r="D10" s="95">
        <v>21</v>
      </c>
      <c r="E10" s="95">
        <v>92</v>
      </c>
    </row>
    <row r="11" spans="1:5" s="14" customFormat="1" ht="17.25" customHeight="1" thickBot="1">
      <c r="A11" s="11" t="s">
        <v>270</v>
      </c>
      <c r="B11" s="208">
        <f>SUM(C11:E11)</f>
        <v>3073</v>
      </c>
      <c r="C11" s="100">
        <v>2973</v>
      </c>
      <c r="D11" s="100">
        <v>11</v>
      </c>
      <c r="E11" s="100">
        <v>89</v>
      </c>
    </row>
    <row r="12" spans="1:5" ht="13.5">
      <c r="A12" s="25" t="s">
        <v>271</v>
      </c>
      <c r="B12" s="25"/>
      <c r="C12" s="25"/>
      <c r="D12" s="25"/>
      <c r="E12" s="25"/>
    </row>
  </sheetData>
  <mergeCells count="6">
    <mergeCell ref="A1:E1"/>
    <mergeCell ref="E4:E6"/>
    <mergeCell ref="A4:A6"/>
    <mergeCell ref="B4:B6"/>
    <mergeCell ref="C4:C6"/>
    <mergeCell ref="D4:D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H38"/>
  <sheetViews>
    <sheetView showGridLines="0" workbookViewId="0" topLeftCell="A1">
      <selection activeCell="I10" sqref="I10"/>
    </sheetView>
  </sheetViews>
  <sheetFormatPr defaultColWidth="8.796875" defaultRowHeight="14.25"/>
  <cols>
    <col min="1" max="1" width="1.8984375" style="2" customWidth="1"/>
    <col min="2" max="2" width="3.3984375" style="2" customWidth="1"/>
    <col min="3" max="3" width="13.09765625" style="2" customWidth="1"/>
    <col min="4" max="4" width="11.8984375" style="2" customWidth="1"/>
    <col min="5" max="5" width="1.8984375" style="2" customWidth="1"/>
    <col min="6" max="8" width="20.59765625" style="2" customWidth="1"/>
    <col min="9" max="16384" width="11.3984375" style="2" customWidth="1"/>
  </cols>
  <sheetData>
    <row r="1" spans="1:8" ht="21">
      <c r="A1" s="244" t="s">
        <v>274</v>
      </c>
      <c r="B1" s="244"/>
      <c r="C1" s="244"/>
      <c r="D1" s="244"/>
      <c r="E1" s="244"/>
      <c r="F1" s="244"/>
      <c r="G1" s="244"/>
      <c r="H1" s="244"/>
    </row>
    <row r="2" spans="1:8" ht="13.5" customHeight="1">
      <c r="A2" s="1"/>
      <c r="B2" s="1"/>
      <c r="C2" s="1"/>
      <c r="D2" s="1"/>
      <c r="E2" s="1"/>
      <c r="F2" s="1"/>
      <c r="G2" s="1"/>
      <c r="H2" s="1"/>
    </row>
    <row r="3" spans="1:8" ht="14.25" thickBot="1">
      <c r="A3" s="3"/>
      <c r="B3" s="3"/>
      <c r="C3" s="3"/>
      <c r="D3" s="3"/>
      <c r="E3" s="3"/>
      <c r="F3" s="3"/>
      <c r="G3" s="4"/>
      <c r="H3" s="4" t="s">
        <v>0</v>
      </c>
    </row>
    <row r="4" spans="1:8" ht="23.25" customHeight="1">
      <c r="A4" s="153"/>
      <c r="B4" s="305" t="s">
        <v>220</v>
      </c>
      <c r="C4" s="305"/>
      <c r="D4" s="305"/>
      <c r="E4" s="154"/>
      <c r="F4" s="282"/>
      <c r="G4" s="282"/>
      <c r="H4" s="281"/>
    </row>
    <row r="5" spans="1:8" ht="23.25" customHeight="1">
      <c r="A5" s="157"/>
      <c r="B5" s="306"/>
      <c r="C5" s="306"/>
      <c r="D5" s="306"/>
      <c r="E5" s="159"/>
      <c r="F5" s="147" t="s">
        <v>238</v>
      </c>
      <c r="G5" s="147" t="s">
        <v>239</v>
      </c>
      <c r="H5" s="147" t="s">
        <v>240</v>
      </c>
    </row>
    <row r="6" spans="1:8" ht="6" customHeight="1">
      <c r="A6" s="145"/>
      <c r="B6" s="145"/>
      <c r="C6" s="145"/>
      <c r="D6" s="145"/>
      <c r="E6" s="145"/>
      <c r="F6" s="161"/>
      <c r="G6" s="162"/>
      <c r="H6" s="71"/>
    </row>
    <row r="7" spans="1:8" s="14" customFormat="1" ht="15.75" customHeight="1">
      <c r="A7" s="163"/>
      <c r="B7" s="303" t="s">
        <v>221</v>
      </c>
      <c r="C7" s="304"/>
      <c r="D7" s="164"/>
      <c r="E7" s="227"/>
      <c r="F7" s="197" t="s">
        <v>241</v>
      </c>
      <c r="G7" s="197" t="s">
        <v>241</v>
      </c>
      <c r="H7" s="197" t="s">
        <v>241</v>
      </c>
    </row>
    <row r="8" spans="1:8" ht="6" customHeight="1">
      <c r="A8" s="168"/>
      <c r="B8" s="168"/>
      <c r="C8" s="169"/>
      <c r="D8" s="169"/>
      <c r="E8" s="5"/>
      <c r="F8" s="168"/>
      <c r="G8" s="168"/>
      <c r="H8" s="163"/>
    </row>
    <row r="9" spans="1:8" ht="15.75" customHeight="1">
      <c r="A9" s="168"/>
      <c r="B9" s="303" t="s">
        <v>222</v>
      </c>
      <c r="C9" s="304"/>
      <c r="D9" s="173"/>
      <c r="E9" s="5"/>
      <c r="F9" s="168" t="s">
        <v>241</v>
      </c>
      <c r="G9" s="168">
        <v>2</v>
      </c>
      <c r="H9" s="197" t="s">
        <v>241</v>
      </c>
    </row>
    <row r="10" spans="1:8" ht="15.75" customHeight="1">
      <c r="A10" s="168"/>
      <c r="B10" s="168"/>
      <c r="C10" s="302" t="s">
        <v>223</v>
      </c>
      <c r="D10" s="302"/>
      <c r="E10" s="5"/>
      <c r="F10" s="197" t="s">
        <v>241</v>
      </c>
      <c r="G10" s="197">
        <v>2</v>
      </c>
      <c r="H10" s="197" t="s">
        <v>241</v>
      </c>
    </row>
    <row r="11" spans="1:8" ht="15.75" customHeight="1">
      <c r="A11" s="168"/>
      <c r="B11" s="168"/>
      <c r="C11" s="302" t="s">
        <v>224</v>
      </c>
      <c r="D11" s="302"/>
      <c r="E11" s="5"/>
      <c r="F11" s="197" t="s">
        <v>241</v>
      </c>
      <c r="G11" s="197" t="s">
        <v>241</v>
      </c>
      <c r="H11" s="197" t="s">
        <v>241</v>
      </c>
    </row>
    <row r="12" spans="1:8" ht="15.75" customHeight="1">
      <c r="A12" s="168"/>
      <c r="B12" s="168"/>
      <c r="C12" s="302" t="s">
        <v>225</v>
      </c>
      <c r="D12" s="302"/>
      <c r="E12" s="5"/>
      <c r="F12" s="197" t="s">
        <v>241</v>
      </c>
      <c r="G12" s="197" t="s">
        <v>241</v>
      </c>
      <c r="H12" s="197" t="s">
        <v>241</v>
      </c>
    </row>
    <row r="13" spans="1:8" ht="6" customHeight="1">
      <c r="A13" s="168"/>
      <c r="B13" s="168"/>
      <c r="C13" s="173"/>
      <c r="D13" s="173"/>
      <c r="E13" s="5"/>
      <c r="F13" s="168"/>
      <c r="G13" s="168"/>
      <c r="H13" s="163"/>
    </row>
    <row r="14" spans="1:8" ht="15.75" customHeight="1">
      <c r="A14" s="168"/>
      <c r="B14" s="307" t="s">
        <v>226</v>
      </c>
      <c r="C14" s="308"/>
      <c r="D14" s="173"/>
      <c r="E14" s="5"/>
      <c r="F14" s="168">
        <v>9</v>
      </c>
      <c r="G14" s="168">
        <v>12</v>
      </c>
      <c r="H14" s="168">
        <v>18</v>
      </c>
    </row>
    <row r="15" spans="1:8" ht="15.75" customHeight="1">
      <c r="A15" s="168"/>
      <c r="B15" s="309" t="s">
        <v>227</v>
      </c>
      <c r="C15" s="309"/>
      <c r="D15" s="309"/>
      <c r="E15" s="5"/>
      <c r="F15" s="198"/>
      <c r="G15" s="198"/>
      <c r="H15" s="198"/>
    </row>
    <row r="16" spans="1:8" ht="15.75" customHeight="1">
      <c r="A16" s="168"/>
      <c r="B16" s="168"/>
      <c r="C16" s="302" t="s">
        <v>228</v>
      </c>
      <c r="D16" s="302"/>
      <c r="E16" s="5"/>
      <c r="F16" s="197">
        <v>9</v>
      </c>
      <c r="G16" s="197">
        <v>8</v>
      </c>
      <c r="H16" s="197">
        <v>14</v>
      </c>
    </row>
    <row r="17" spans="1:8" ht="15.75" customHeight="1">
      <c r="A17" s="168"/>
      <c r="B17" s="168"/>
      <c r="C17" s="302" t="s">
        <v>229</v>
      </c>
      <c r="D17" s="302"/>
      <c r="E17" s="5"/>
      <c r="F17" s="197" t="s">
        <v>241</v>
      </c>
      <c r="G17" s="197">
        <v>1</v>
      </c>
      <c r="H17" s="197">
        <v>4</v>
      </c>
    </row>
    <row r="18" spans="1:8" ht="15.75" customHeight="1">
      <c r="A18" s="168"/>
      <c r="B18" s="168"/>
      <c r="C18" s="302" t="s">
        <v>92</v>
      </c>
      <c r="D18" s="302"/>
      <c r="E18" s="5"/>
      <c r="F18" s="197" t="s">
        <v>241</v>
      </c>
      <c r="G18" s="197">
        <v>3</v>
      </c>
      <c r="H18" s="197" t="s">
        <v>241</v>
      </c>
    </row>
    <row r="19" spans="1:8" ht="6" customHeight="1">
      <c r="A19" s="168"/>
      <c r="B19" s="168"/>
      <c r="C19" s="173"/>
      <c r="D19" s="173"/>
      <c r="E19" s="5"/>
      <c r="F19" s="168"/>
      <c r="G19" s="168"/>
      <c r="H19" s="168"/>
    </row>
    <row r="20" spans="1:8" ht="15.75" customHeight="1">
      <c r="A20" s="168"/>
      <c r="B20" s="303" t="s">
        <v>230</v>
      </c>
      <c r="C20" s="304"/>
      <c r="D20" s="173"/>
      <c r="E20" s="5"/>
      <c r="F20" s="168">
        <v>3</v>
      </c>
      <c r="G20" s="168">
        <v>5</v>
      </c>
      <c r="H20" s="168">
        <v>1</v>
      </c>
    </row>
    <row r="21" spans="1:8" ht="15.75" customHeight="1">
      <c r="A21" s="168"/>
      <c r="B21" s="168"/>
      <c r="C21" s="302" t="s">
        <v>242</v>
      </c>
      <c r="D21" s="302"/>
      <c r="E21" s="5"/>
      <c r="F21" s="197">
        <v>1</v>
      </c>
      <c r="G21" s="197">
        <v>2</v>
      </c>
      <c r="H21" s="197">
        <v>1</v>
      </c>
    </row>
    <row r="22" spans="1:8" ht="15.75" customHeight="1">
      <c r="A22" s="168"/>
      <c r="B22" s="168"/>
      <c r="C22" s="302" t="s">
        <v>243</v>
      </c>
      <c r="D22" s="302"/>
      <c r="E22" s="5"/>
      <c r="F22" s="197">
        <v>1</v>
      </c>
      <c r="G22" s="197">
        <v>2</v>
      </c>
      <c r="H22" s="197" t="s">
        <v>241</v>
      </c>
    </row>
    <row r="23" spans="1:8" ht="15.75" customHeight="1">
      <c r="A23" s="168"/>
      <c r="B23" s="168"/>
      <c r="C23" s="302" t="s">
        <v>244</v>
      </c>
      <c r="D23" s="302"/>
      <c r="E23" s="5"/>
      <c r="F23" s="197">
        <v>1</v>
      </c>
      <c r="G23" s="197">
        <v>1</v>
      </c>
      <c r="H23" s="197" t="s">
        <v>245</v>
      </c>
    </row>
    <row r="24" spans="1:8" ht="6" customHeight="1">
      <c r="A24" s="168"/>
      <c r="B24" s="168"/>
      <c r="C24" s="173"/>
      <c r="D24" s="173"/>
      <c r="E24" s="5"/>
      <c r="F24" s="197"/>
      <c r="G24" s="197"/>
      <c r="H24" s="197"/>
    </row>
    <row r="25" spans="1:8" ht="15.75" customHeight="1">
      <c r="A25" s="168"/>
      <c r="B25" s="303" t="s">
        <v>246</v>
      </c>
      <c r="C25" s="304"/>
      <c r="D25" s="173"/>
      <c r="E25" s="5"/>
      <c r="F25" s="197">
        <v>14</v>
      </c>
      <c r="G25" s="197">
        <v>18</v>
      </c>
      <c r="H25" s="197">
        <v>19</v>
      </c>
    </row>
    <row r="26" spans="1:8" ht="15.75" customHeight="1">
      <c r="A26" s="168"/>
      <c r="B26" s="168"/>
      <c r="C26" s="302" t="s">
        <v>231</v>
      </c>
      <c r="D26" s="302"/>
      <c r="E26" s="5"/>
      <c r="F26" s="197" t="s">
        <v>245</v>
      </c>
      <c r="G26" s="197" t="s">
        <v>245</v>
      </c>
      <c r="H26" s="197" t="s">
        <v>245</v>
      </c>
    </row>
    <row r="27" spans="1:8" ht="15.75" customHeight="1">
      <c r="A27" s="168"/>
      <c r="B27" s="168"/>
      <c r="C27" s="302" t="s">
        <v>232</v>
      </c>
      <c r="D27" s="302"/>
      <c r="E27" s="5"/>
      <c r="F27" s="197">
        <v>1</v>
      </c>
      <c r="G27" s="197">
        <v>3</v>
      </c>
      <c r="H27" s="197">
        <v>4</v>
      </c>
    </row>
    <row r="28" spans="1:8" ht="15.75" customHeight="1">
      <c r="A28" s="168"/>
      <c r="B28" s="168"/>
      <c r="C28" s="302" t="s">
        <v>233</v>
      </c>
      <c r="D28" s="302"/>
      <c r="E28" s="5"/>
      <c r="F28" s="197" t="s">
        <v>245</v>
      </c>
      <c r="G28" s="197" t="s">
        <v>245</v>
      </c>
      <c r="H28" s="197" t="s">
        <v>245</v>
      </c>
    </row>
    <row r="29" spans="1:8" ht="15.75" customHeight="1">
      <c r="A29" s="168"/>
      <c r="B29" s="168"/>
      <c r="C29" s="302" t="s">
        <v>234</v>
      </c>
      <c r="D29" s="302"/>
      <c r="E29" s="5"/>
      <c r="F29" s="197" t="s">
        <v>245</v>
      </c>
      <c r="G29" s="197" t="s">
        <v>245</v>
      </c>
      <c r="H29" s="197" t="s">
        <v>245</v>
      </c>
    </row>
    <row r="30" spans="1:8" ht="15.75" customHeight="1">
      <c r="A30" s="168"/>
      <c r="B30" s="168"/>
      <c r="C30" s="302" t="s">
        <v>235</v>
      </c>
      <c r="D30" s="302"/>
      <c r="E30" s="5"/>
      <c r="F30" s="197">
        <v>2</v>
      </c>
      <c r="G30" s="197">
        <v>1</v>
      </c>
      <c r="H30" s="197" t="s">
        <v>245</v>
      </c>
    </row>
    <row r="31" spans="1:8" ht="15.75" customHeight="1">
      <c r="A31" s="168"/>
      <c r="B31" s="168"/>
      <c r="C31" s="302" t="s">
        <v>236</v>
      </c>
      <c r="D31" s="302"/>
      <c r="E31" s="5"/>
      <c r="F31" s="197">
        <v>10</v>
      </c>
      <c r="G31" s="197">
        <v>13</v>
      </c>
      <c r="H31" s="197">
        <v>14</v>
      </c>
    </row>
    <row r="32" spans="1:8" ht="15.75" customHeight="1">
      <c r="A32" s="168"/>
      <c r="B32" s="168"/>
      <c r="C32" s="302" t="s">
        <v>237</v>
      </c>
      <c r="D32" s="302"/>
      <c r="E32" s="5"/>
      <c r="F32" s="197" t="s">
        <v>245</v>
      </c>
      <c r="G32" s="197" t="s">
        <v>245</v>
      </c>
      <c r="H32" s="197" t="s">
        <v>245</v>
      </c>
    </row>
    <row r="33" spans="1:8" ht="15.75" customHeight="1">
      <c r="A33" s="168"/>
      <c r="B33" s="168"/>
      <c r="C33" s="302" t="s">
        <v>247</v>
      </c>
      <c r="D33" s="302"/>
      <c r="E33" s="5"/>
      <c r="F33" s="197">
        <v>1</v>
      </c>
      <c r="G33" s="197">
        <v>1</v>
      </c>
      <c r="H33" s="197">
        <v>1</v>
      </c>
    </row>
    <row r="34" spans="1:8" ht="6" customHeight="1" thickBot="1">
      <c r="A34" s="177"/>
      <c r="B34" s="177"/>
      <c r="C34" s="177"/>
      <c r="D34" s="177"/>
      <c r="E34" s="177"/>
      <c r="F34" s="199"/>
      <c r="G34" s="20"/>
      <c r="H34" s="20"/>
    </row>
    <row r="35" spans="1:8" ht="13.5">
      <c r="A35" s="25" t="s">
        <v>248</v>
      </c>
      <c r="B35" s="25"/>
      <c r="C35" s="25" t="s">
        <v>281</v>
      </c>
      <c r="D35" s="25"/>
      <c r="E35" s="25"/>
      <c r="F35" s="25"/>
      <c r="G35" s="25"/>
      <c r="H35" s="25"/>
    </row>
    <row r="37" ht="13.5">
      <c r="B37" s="196"/>
    </row>
    <row r="38" ht="13.5">
      <c r="B38" s="196"/>
    </row>
  </sheetData>
  <mergeCells count="26">
    <mergeCell ref="A1:H1"/>
    <mergeCell ref="C33:D33"/>
    <mergeCell ref="C23:D23"/>
    <mergeCell ref="B15:D15"/>
    <mergeCell ref="C21:D21"/>
    <mergeCell ref="C32:D32"/>
    <mergeCell ref="B25:C25"/>
    <mergeCell ref="C26:D26"/>
    <mergeCell ref="C27:D27"/>
    <mergeCell ref="C22:D22"/>
    <mergeCell ref="F4:H4"/>
    <mergeCell ref="B7:C7"/>
    <mergeCell ref="C16:D16"/>
    <mergeCell ref="B4:D5"/>
    <mergeCell ref="B9:C9"/>
    <mergeCell ref="B14:C14"/>
    <mergeCell ref="C10:D10"/>
    <mergeCell ref="C11:D11"/>
    <mergeCell ref="C12:D12"/>
    <mergeCell ref="C30:D30"/>
    <mergeCell ref="C31:D31"/>
    <mergeCell ref="B20:C20"/>
    <mergeCell ref="C17:D17"/>
    <mergeCell ref="C28:D28"/>
    <mergeCell ref="C29:D29"/>
    <mergeCell ref="C18:D18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49"/>
  <sheetViews>
    <sheetView showGridLines="0" zoomScaleSheetLayoutView="100" workbookViewId="0" topLeftCell="A19">
      <selection activeCell="M7" sqref="M7"/>
    </sheetView>
  </sheetViews>
  <sheetFormatPr defaultColWidth="8.796875" defaultRowHeight="14.25"/>
  <cols>
    <col min="1" max="1" width="10.59765625" style="2" customWidth="1"/>
    <col min="2" max="10" width="8.19921875" style="2" customWidth="1"/>
    <col min="11" max="11" width="8.19921875" style="26" customWidth="1"/>
    <col min="12" max="12" width="11.3984375" style="2" customWidth="1"/>
    <col min="13" max="13" width="9" style="2" customWidth="1"/>
    <col min="14" max="14" width="8.3984375" style="2" customWidth="1"/>
    <col min="15" max="16" width="9" style="2" customWidth="1"/>
    <col min="17" max="18" width="8.3984375" style="2" customWidth="1"/>
    <col min="19" max="19" width="9" style="2" customWidth="1"/>
    <col min="20" max="20" width="8.3984375" style="2" customWidth="1"/>
    <col min="21" max="21" width="9" style="2" customWidth="1"/>
    <col min="22" max="16384" width="11.3984375" style="2" customWidth="1"/>
  </cols>
  <sheetData>
    <row r="1" spans="1:10" ht="21">
      <c r="A1" s="244" t="s">
        <v>39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25" thickBot="1">
      <c r="A3" s="3"/>
      <c r="B3" s="3"/>
      <c r="C3" s="3"/>
      <c r="D3" s="3"/>
      <c r="E3" s="3"/>
      <c r="F3" s="3"/>
      <c r="G3" s="3"/>
      <c r="H3" s="3"/>
      <c r="I3" s="3"/>
      <c r="J3" s="4" t="s">
        <v>0</v>
      </c>
      <c r="K3" s="219"/>
    </row>
    <row r="4" spans="1:11" ht="13.5">
      <c r="A4" s="228" t="s">
        <v>1</v>
      </c>
      <c r="B4" s="231" t="s">
        <v>2</v>
      </c>
      <c r="C4" s="231" t="s">
        <v>19</v>
      </c>
      <c r="D4" s="234" t="s">
        <v>20</v>
      </c>
      <c r="E4" s="231" t="s">
        <v>40</v>
      </c>
      <c r="F4" s="231" t="s">
        <v>21</v>
      </c>
      <c r="G4" s="240" t="s">
        <v>41</v>
      </c>
      <c r="H4" s="234" t="s">
        <v>22</v>
      </c>
      <c r="I4" s="231" t="s">
        <v>42</v>
      </c>
      <c r="J4" s="220" t="s">
        <v>43</v>
      </c>
      <c r="K4" s="219"/>
    </row>
    <row r="5" spans="1:11" ht="13.5">
      <c r="A5" s="229"/>
      <c r="B5" s="232"/>
      <c r="C5" s="232"/>
      <c r="D5" s="235"/>
      <c r="E5" s="232"/>
      <c r="F5" s="232"/>
      <c r="G5" s="232"/>
      <c r="H5" s="235"/>
      <c r="I5" s="232"/>
      <c r="J5" s="221"/>
      <c r="K5" s="219"/>
    </row>
    <row r="6" spans="1:11" ht="13.5">
      <c r="A6" s="230"/>
      <c r="B6" s="233"/>
      <c r="C6" s="233"/>
      <c r="D6" s="236"/>
      <c r="E6" s="233"/>
      <c r="F6" s="233"/>
      <c r="G6" s="233"/>
      <c r="H6" s="236"/>
      <c r="I6" s="233"/>
      <c r="J6" s="243"/>
      <c r="K6" s="219"/>
    </row>
    <row r="7" spans="1:10" ht="18" customHeight="1">
      <c r="A7" s="5" t="s">
        <v>23</v>
      </c>
      <c r="B7" s="9">
        <v>138277</v>
      </c>
      <c r="C7" s="10">
        <v>45897</v>
      </c>
      <c r="D7" s="10">
        <v>20482</v>
      </c>
      <c r="E7" s="10">
        <v>3559</v>
      </c>
      <c r="F7" s="10">
        <v>18115</v>
      </c>
      <c r="G7" s="10">
        <v>13779</v>
      </c>
      <c r="H7" s="10">
        <v>13786</v>
      </c>
      <c r="I7" s="10">
        <v>572</v>
      </c>
      <c r="J7" s="10">
        <v>5032</v>
      </c>
    </row>
    <row r="8" spans="1:10" ht="18" customHeight="1">
      <c r="A8" s="27" t="s">
        <v>24</v>
      </c>
      <c r="B8" s="9">
        <v>136356</v>
      </c>
      <c r="C8" s="10">
        <v>44765</v>
      </c>
      <c r="D8" s="10">
        <v>20245</v>
      </c>
      <c r="E8" s="10">
        <v>3762</v>
      </c>
      <c r="F8" s="10">
        <v>17124</v>
      </c>
      <c r="G8" s="10">
        <v>13846</v>
      </c>
      <c r="H8" s="10">
        <v>15250</v>
      </c>
      <c r="I8" s="10">
        <v>639</v>
      </c>
      <c r="J8" s="10">
        <v>4500</v>
      </c>
    </row>
    <row r="9" spans="1:10" ht="18" customHeight="1">
      <c r="A9" s="27" t="s">
        <v>25</v>
      </c>
      <c r="B9" s="9">
        <v>134449</v>
      </c>
      <c r="C9" s="10">
        <v>43155</v>
      </c>
      <c r="D9" s="10">
        <v>20064</v>
      </c>
      <c r="E9" s="10">
        <v>4881</v>
      </c>
      <c r="F9" s="10">
        <v>16211</v>
      </c>
      <c r="G9" s="10">
        <v>14346</v>
      </c>
      <c r="H9" s="10">
        <v>14755</v>
      </c>
      <c r="I9" s="10">
        <v>985</v>
      </c>
      <c r="J9" s="10">
        <v>4349</v>
      </c>
    </row>
    <row r="10" spans="1:11" s="14" customFormat="1" ht="18" customHeight="1">
      <c r="A10" s="27" t="s">
        <v>26</v>
      </c>
      <c r="B10" s="9">
        <v>136479</v>
      </c>
      <c r="C10" s="10">
        <v>45324</v>
      </c>
      <c r="D10" s="10">
        <v>20146</v>
      </c>
      <c r="E10" s="10">
        <v>4038</v>
      </c>
      <c r="F10" s="10">
        <v>17854</v>
      </c>
      <c r="G10" s="10">
        <v>13954</v>
      </c>
      <c r="H10" s="10">
        <v>13932</v>
      </c>
      <c r="I10" s="10">
        <v>581</v>
      </c>
      <c r="J10" s="10">
        <v>4498</v>
      </c>
      <c r="K10" s="28"/>
    </row>
    <row r="11" spans="1:11" s="14" customFormat="1" ht="18" customHeight="1">
      <c r="A11" s="29" t="s">
        <v>27</v>
      </c>
      <c r="B11" s="216">
        <f aca="true" t="shared" si="0" ref="B11:J11">SUM(B13:B24)</f>
        <v>132194</v>
      </c>
      <c r="C11" s="13">
        <f t="shared" si="0"/>
        <v>47166</v>
      </c>
      <c r="D11" s="13">
        <f t="shared" si="0"/>
        <v>20214</v>
      </c>
      <c r="E11" s="13">
        <f t="shared" si="0"/>
        <v>1929</v>
      </c>
      <c r="F11" s="13">
        <f t="shared" si="0"/>
        <v>15503</v>
      </c>
      <c r="G11" s="13">
        <f t="shared" si="0"/>
        <v>13479</v>
      </c>
      <c r="H11" s="13">
        <f t="shared" si="0"/>
        <v>12008</v>
      </c>
      <c r="I11" s="13">
        <f t="shared" si="0"/>
        <v>863</v>
      </c>
      <c r="J11" s="13">
        <f t="shared" si="0"/>
        <v>3128</v>
      </c>
      <c r="K11" s="28"/>
    </row>
    <row r="12" spans="1:10" ht="14.25" customHeight="1">
      <c r="A12" s="5"/>
      <c r="B12" s="15"/>
      <c r="C12" s="16"/>
      <c r="D12" s="16"/>
      <c r="E12" s="16"/>
      <c r="F12" s="16"/>
      <c r="G12" s="16"/>
      <c r="H12" s="16"/>
      <c r="I12" s="16"/>
      <c r="J12" s="16"/>
    </row>
    <row r="13" spans="1:10" ht="18" customHeight="1">
      <c r="A13" s="5" t="s">
        <v>28</v>
      </c>
      <c r="B13" s="17">
        <f aca="true" t="shared" si="1" ref="B13:B24">SUM(C13:J13,B36:K36)</f>
        <v>11397</v>
      </c>
      <c r="C13" s="30">
        <v>3943</v>
      </c>
      <c r="D13" s="30">
        <v>1924</v>
      </c>
      <c r="E13" s="30">
        <v>263</v>
      </c>
      <c r="F13" s="31">
        <v>1249</v>
      </c>
      <c r="G13" s="30">
        <v>1055</v>
      </c>
      <c r="H13" s="30">
        <v>1368</v>
      </c>
      <c r="I13" s="30">
        <v>53</v>
      </c>
      <c r="J13" s="30">
        <v>259</v>
      </c>
    </row>
    <row r="14" spans="1:10" ht="18" customHeight="1">
      <c r="A14" s="8" t="s">
        <v>4</v>
      </c>
      <c r="B14" s="17">
        <f t="shared" si="1"/>
        <v>11363</v>
      </c>
      <c r="C14" s="30">
        <v>3901</v>
      </c>
      <c r="D14" s="30">
        <v>1612</v>
      </c>
      <c r="E14" s="30">
        <v>294</v>
      </c>
      <c r="F14" s="31">
        <v>1357</v>
      </c>
      <c r="G14" s="30">
        <v>1367</v>
      </c>
      <c r="H14" s="30">
        <v>1085</v>
      </c>
      <c r="I14" s="30">
        <v>35</v>
      </c>
      <c r="J14" s="30">
        <v>231</v>
      </c>
    </row>
    <row r="15" spans="1:10" ht="18" customHeight="1">
      <c r="A15" s="8" t="s">
        <v>5</v>
      </c>
      <c r="B15" s="17">
        <f t="shared" si="1"/>
        <v>12476</v>
      </c>
      <c r="C15" s="30">
        <v>4410</v>
      </c>
      <c r="D15" s="30">
        <v>1848</v>
      </c>
      <c r="E15" s="30">
        <v>380</v>
      </c>
      <c r="F15" s="31">
        <v>1395</v>
      </c>
      <c r="G15" s="30">
        <v>1404</v>
      </c>
      <c r="H15" s="30">
        <v>1246</v>
      </c>
      <c r="I15" s="30">
        <v>50</v>
      </c>
      <c r="J15" s="30">
        <v>183</v>
      </c>
    </row>
    <row r="16" spans="1:10" ht="18" customHeight="1">
      <c r="A16" s="8" t="s">
        <v>6</v>
      </c>
      <c r="B16" s="17">
        <f t="shared" si="1"/>
        <v>10670</v>
      </c>
      <c r="C16" s="30">
        <v>3797</v>
      </c>
      <c r="D16" s="30">
        <v>1728</v>
      </c>
      <c r="E16" s="30">
        <v>165</v>
      </c>
      <c r="F16" s="31">
        <v>1178</v>
      </c>
      <c r="G16" s="30">
        <v>1266</v>
      </c>
      <c r="H16" s="30">
        <v>1022</v>
      </c>
      <c r="I16" s="30">
        <v>62</v>
      </c>
      <c r="J16" s="30">
        <v>232</v>
      </c>
    </row>
    <row r="17" spans="1:10" ht="18" customHeight="1">
      <c r="A17" s="8" t="s">
        <v>7</v>
      </c>
      <c r="B17" s="17">
        <f t="shared" si="1"/>
        <v>9786</v>
      </c>
      <c r="C17" s="30">
        <v>3586</v>
      </c>
      <c r="D17" s="30">
        <v>1866</v>
      </c>
      <c r="E17" s="30">
        <v>91</v>
      </c>
      <c r="F17" s="31">
        <v>1329</v>
      </c>
      <c r="G17" s="30">
        <v>984</v>
      </c>
      <c r="H17" s="30">
        <v>779</v>
      </c>
      <c r="I17" s="30">
        <v>89</v>
      </c>
      <c r="J17" s="30">
        <v>204</v>
      </c>
    </row>
    <row r="18" spans="1:10" ht="18" customHeight="1">
      <c r="A18" s="8" t="s">
        <v>8</v>
      </c>
      <c r="B18" s="17">
        <f t="shared" si="1"/>
        <v>9856</v>
      </c>
      <c r="C18" s="30">
        <v>3268</v>
      </c>
      <c r="D18" s="30">
        <v>1678</v>
      </c>
      <c r="E18" s="30">
        <v>131</v>
      </c>
      <c r="F18" s="31">
        <v>1380</v>
      </c>
      <c r="G18" s="30">
        <v>839</v>
      </c>
      <c r="H18" s="30">
        <v>716</v>
      </c>
      <c r="I18" s="30">
        <v>80</v>
      </c>
      <c r="J18" s="30">
        <v>275</v>
      </c>
    </row>
    <row r="19" spans="1:10" ht="18" customHeight="1">
      <c r="A19" s="8" t="s">
        <v>9</v>
      </c>
      <c r="B19" s="17">
        <f t="shared" si="1"/>
        <v>9890</v>
      </c>
      <c r="C19" s="30">
        <v>3254</v>
      </c>
      <c r="D19" s="30">
        <v>1700</v>
      </c>
      <c r="E19" s="30">
        <v>76</v>
      </c>
      <c r="F19" s="31">
        <v>1259</v>
      </c>
      <c r="G19" s="30">
        <v>1105</v>
      </c>
      <c r="H19" s="30">
        <v>759</v>
      </c>
      <c r="I19" s="30">
        <v>65</v>
      </c>
      <c r="J19" s="30">
        <v>347</v>
      </c>
    </row>
    <row r="20" spans="1:10" ht="18" customHeight="1">
      <c r="A20" s="8" t="s">
        <v>10</v>
      </c>
      <c r="B20" s="17">
        <f t="shared" si="1"/>
        <v>10273</v>
      </c>
      <c r="C20" s="30">
        <v>3601</v>
      </c>
      <c r="D20" s="30">
        <v>1626</v>
      </c>
      <c r="E20" s="30">
        <v>29</v>
      </c>
      <c r="F20" s="31">
        <v>1187</v>
      </c>
      <c r="G20" s="30">
        <v>1185</v>
      </c>
      <c r="H20" s="30">
        <v>858</v>
      </c>
      <c r="I20" s="30">
        <v>70</v>
      </c>
      <c r="J20" s="30">
        <v>289</v>
      </c>
    </row>
    <row r="21" spans="1:10" ht="18" customHeight="1">
      <c r="A21" s="8" t="s">
        <v>11</v>
      </c>
      <c r="B21" s="17">
        <f t="shared" si="1"/>
        <v>10161</v>
      </c>
      <c r="C21" s="30">
        <v>3551</v>
      </c>
      <c r="D21" s="30">
        <v>1500</v>
      </c>
      <c r="E21" s="30">
        <v>46</v>
      </c>
      <c r="F21" s="31">
        <v>1191</v>
      </c>
      <c r="G21" s="30">
        <v>1074</v>
      </c>
      <c r="H21" s="30">
        <v>953</v>
      </c>
      <c r="I21" s="30">
        <v>113</v>
      </c>
      <c r="J21" s="30">
        <v>265</v>
      </c>
    </row>
    <row r="22" spans="1:10" ht="18" customHeight="1">
      <c r="A22" s="8" t="s">
        <v>12</v>
      </c>
      <c r="B22" s="17">
        <f t="shared" si="1"/>
        <v>12118</v>
      </c>
      <c r="C22" s="30">
        <v>4404</v>
      </c>
      <c r="D22" s="30">
        <v>1488</v>
      </c>
      <c r="E22" s="30">
        <v>139</v>
      </c>
      <c r="F22" s="31">
        <v>1408</v>
      </c>
      <c r="G22" s="30">
        <v>1079</v>
      </c>
      <c r="H22" s="30">
        <v>1039</v>
      </c>
      <c r="I22" s="30">
        <v>104</v>
      </c>
      <c r="J22" s="30">
        <v>311</v>
      </c>
    </row>
    <row r="23" spans="1:10" ht="18" customHeight="1">
      <c r="A23" s="8" t="s">
        <v>13</v>
      </c>
      <c r="B23" s="17">
        <f t="shared" si="1"/>
        <v>12136</v>
      </c>
      <c r="C23" s="30">
        <v>4649</v>
      </c>
      <c r="D23" s="30">
        <v>1583</v>
      </c>
      <c r="E23" s="30">
        <v>99</v>
      </c>
      <c r="F23" s="31">
        <v>1344</v>
      </c>
      <c r="G23" s="30">
        <v>1057</v>
      </c>
      <c r="H23" s="30">
        <v>1096</v>
      </c>
      <c r="I23" s="30">
        <v>56</v>
      </c>
      <c r="J23" s="30">
        <v>282</v>
      </c>
    </row>
    <row r="24" spans="1:11" ht="18" customHeight="1" thickBot="1">
      <c r="A24" s="8" t="s">
        <v>14</v>
      </c>
      <c r="B24" s="17">
        <f t="shared" si="1"/>
        <v>12068</v>
      </c>
      <c r="C24" s="30">
        <v>4802</v>
      </c>
      <c r="D24" s="30">
        <v>1661</v>
      </c>
      <c r="E24" s="30">
        <v>216</v>
      </c>
      <c r="F24" s="31">
        <v>1226</v>
      </c>
      <c r="G24" s="30">
        <v>1064</v>
      </c>
      <c r="H24" s="30">
        <v>1087</v>
      </c>
      <c r="I24" s="30">
        <v>86</v>
      </c>
      <c r="J24" s="30">
        <v>250</v>
      </c>
      <c r="K24" s="32"/>
    </row>
    <row r="25" spans="1:12" ht="13.5">
      <c r="A25" s="18"/>
      <c r="B25" s="19"/>
      <c r="C25" s="19"/>
      <c r="D25" s="19"/>
      <c r="E25" s="19"/>
      <c r="F25" s="19"/>
      <c r="G25" s="19"/>
      <c r="H25" s="19"/>
      <c r="I25" s="19"/>
      <c r="J25" s="19"/>
      <c r="L25" s="50"/>
    </row>
    <row r="26" spans="1:12" ht="12" customHeight="1" thickBot="1">
      <c r="A26" s="20"/>
      <c r="B26" s="21"/>
      <c r="C26" s="21"/>
      <c r="D26" s="21"/>
      <c r="E26" s="21"/>
      <c r="F26" s="21"/>
      <c r="G26" s="21"/>
      <c r="H26" s="21"/>
      <c r="I26" s="21"/>
      <c r="J26" s="21"/>
      <c r="L26" s="50"/>
    </row>
    <row r="27" spans="1:12" ht="13.5">
      <c r="A27" s="228" t="s">
        <v>1</v>
      </c>
      <c r="B27" s="245" t="s">
        <v>16</v>
      </c>
      <c r="C27" s="245" t="s">
        <v>29</v>
      </c>
      <c r="D27" s="237" t="s">
        <v>30</v>
      </c>
      <c r="E27" s="222" t="s">
        <v>44</v>
      </c>
      <c r="F27" s="245" t="s">
        <v>31</v>
      </c>
      <c r="G27" s="245" t="s">
        <v>45</v>
      </c>
      <c r="H27" s="245" t="s">
        <v>46</v>
      </c>
      <c r="I27" s="245" t="s">
        <v>47</v>
      </c>
      <c r="J27" s="223" t="s">
        <v>32</v>
      </c>
      <c r="K27" s="226" t="s">
        <v>33</v>
      </c>
      <c r="L27" s="50"/>
    </row>
    <row r="28" spans="1:12" ht="13.5">
      <c r="A28" s="229"/>
      <c r="B28" s="246"/>
      <c r="C28" s="246"/>
      <c r="D28" s="238"/>
      <c r="E28" s="246"/>
      <c r="F28" s="246"/>
      <c r="G28" s="246"/>
      <c r="H28" s="246"/>
      <c r="I28" s="246"/>
      <c r="J28" s="224"/>
      <c r="K28" s="224"/>
      <c r="L28" s="50"/>
    </row>
    <row r="29" spans="1:12" ht="13.5">
      <c r="A29" s="230"/>
      <c r="B29" s="247"/>
      <c r="C29" s="247"/>
      <c r="D29" s="239"/>
      <c r="E29" s="247"/>
      <c r="F29" s="247"/>
      <c r="G29" s="247"/>
      <c r="H29" s="247"/>
      <c r="I29" s="247"/>
      <c r="J29" s="225"/>
      <c r="K29" s="225"/>
      <c r="L29" s="50"/>
    </row>
    <row r="30" spans="1:12" ht="18" customHeight="1">
      <c r="A30" s="5" t="s">
        <v>23</v>
      </c>
      <c r="B30" s="33">
        <v>8073</v>
      </c>
      <c r="C30" s="34">
        <v>2052</v>
      </c>
      <c r="D30" s="34">
        <v>933</v>
      </c>
      <c r="E30" s="35">
        <v>3</v>
      </c>
      <c r="F30" s="34">
        <v>1</v>
      </c>
      <c r="G30" s="34" t="s">
        <v>34</v>
      </c>
      <c r="H30" s="34">
        <v>2338</v>
      </c>
      <c r="I30" s="34">
        <v>12</v>
      </c>
      <c r="J30" s="34">
        <v>3643</v>
      </c>
      <c r="K30" s="36" t="s">
        <v>35</v>
      </c>
      <c r="L30" s="50"/>
    </row>
    <row r="31" spans="1:12" ht="18" customHeight="1">
      <c r="A31" s="27" t="s">
        <v>24</v>
      </c>
      <c r="B31" s="9">
        <v>7915</v>
      </c>
      <c r="C31" s="10">
        <v>2008</v>
      </c>
      <c r="D31" s="10">
        <v>963</v>
      </c>
      <c r="E31" s="10">
        <v>7</v>
      </c>
      <c r="F31" s="10">
        <v>15</v>
      </c>
      <c r="G31" s="37" t="s">
        <v>34</v>
      </c>
      <c r="H31" s="10">
        <v>1692</v>
      </c>
      <c r="I31" s="37" t="s">
        <v>34</v>
      </c>
      <c r="J31" s="10">
        <v>3625</v>
      </c>
      <c r="K31" s="36" t="s">
        <v>35</v>
      </c>
      <c r="L31" s="50"/>
    </row>
    <row r="32" spans="1:12" ht="18" customHeight="1">
      <c r="A32" s="27" t="s">
        <v>25</v>
      </c>
      <c r="B32" s="9">
        <v>7714</v>
      </c>
      <c r="C32" s="10">
        <v>1610</v>
      </c>
      <c r="D32" s="10">
        <v>1288</v>
      </c>
      <c r="E32" s="10">
        <v>12</v>
      </c>
      <c r="F32" s="10">
        <v>31</v>
      </c>
      <c r="G32" s="37" t="s">
        <v>35</v>
      </c>
      <c r="H32" s="10">
        <v>1558</v>
      </c>
      <c r="I32" s="37" t="s">
        <v>35</v>
      </c>
      <c r="J32" s="10">
        <v>3490</v>
      </c>
      <c r="K32" s="36" t="s">
        <v>35</v>
      </c>
      <c r="L32" s="50"/>
    </row>
    <row r="33" spans="1:12" ht="18" customHeight="1">
      <c r="A33" s="27" t="s">
        <v>26</v>
      </c>
      <c r="B33" s="9">
        <v>7722</v>
      </c>
      <c r="C33" s="10">
        <v>1653</v>
      </c>
      <c r="D33" s="10">
        <v>1554</v>
      </c>
      <c r="E33" s="10">
        <v>112</v>
      </c>
      <c r="F33" s="10">
        <v>75</v>
      </c>
      <c r="G33" s="37">
        <v>2</v>
      </c>
      <c r="H33" s="10">
        <v>1634</v>
      </c>
      <c r="I33" s="37">
        <v>8</v>
      </c>
      <c r="J33" s="10">
        <v>3392</v>
      </c>
      <c r="K33" s="36" t="s">
        <v>35</v>
      </c>
      <c r="L33" s="50"/>
    </row>
    <row r="34" spans="1:12" s="14" customFormat="1" ht="18" customHeight="1">
      <c r="A34" s="29" t="s">
        <v>27</v>
      </c>
      <c r="B34" s="12">
        <f aca="true" t="shared" si="2" ref="B34:K34">SUM(B36:B47)</f>
        <v>6971</v>
      </c>
      <c r="C34" s="13">
        <f t="shared" si="2"/>
        <v>1823</v>
      </c>
      <c r="D34" s="13">
        <f t="shared" si="2"/>
        <v>1858</v>
      </c>
      <c r="E34" s="13">
        <f t="shared" si="2"/>
        <v>45</v>
      </c>
      <c r="F34" s="13">
        <f t="shared" si="2"/>
        <v>18</v>
      </c>
      <c r="G34" s="38">
        <f t="shared" si="2"/>
        <v>18</v>
      </c>
      <c r="H34" s="13">
        <f t="shared" si="2"/>
        <v>1942</v>
      </c>
      <c r="I34" s="38">
        <f t="shared" si="2"/>
        <v>11</v>
      </c>
      <c r="J34" s="13">
        <f t="shared" si="2"/>
        <v>3342</v>
      </c>
      <c r="K34" s="13">
        <f t="shared" si="2"/>
        <v>1876</v>
      </c>
      <c r="L34" s="218"/>
    </row>
    <row r="35" spans="1:12" ht="14.25" customHeight="1">
      <c r="A35" s="5"/>
      <c r="B35" s="15" t="s">
        <v>36</v>
      </c>
      <c r="C35" s="16"/>
      <c r="D35" s="16"/>
      <c r="E35" s="16"/>
      <c r="F35" s="16"/>
      <c r="G35" s="16"/>
      <c r="H35" s="16"/>
      <c r="I35" s="16"/>
      <c r="J35" s="16"/>
      <c r="L35" s="50"/>
    </row>
    <row r="36" spans="1:12" ht="18" customHeight="1">
      <c r="A36" s="5" t="s">
        <v>28</v>
      </c>
      <c r="B36" s="39">
        <v>567</v>
      </c>
      <c r="C36" s="30">
        <v>136</v>
      </c>
      <c r="D36" s="40">
        <v>142</v>
      </c>
      <c r="E36" s="40">
        <v>25</v>
      </c>
      <c r="F36" s="40">
        <v>6</v>
      </c>
      <c r="G36" s="30">
        <v>0</v>
      </c>
      <c r="H36" s="30">
        <v>143</v>
      </c>
      <c r="I36" s="40">
        <v>0</v>
      </c>
      <c r="J36" s="30">
        <v>264</v>
      </c>
      <c r="K36" s="41" t="s">
        <v>37</v>
      </c>
      <c r="L36" s="50"/>
    </row>
    <row r="37" spans="1:12" ht="18" customHeight="1">
      <c r="A37" s="8" t="s">
        <v>4</v>
      </c>
      <c r="B37" s="39">
        <v>720</v>
      </c>
      <c r="C37" s="30">
        <v>160</v>
      </c>
      <c r="D37" s="40">
        <v>135</v>
      </c>
      <c r="E37" s="40">
        <v>0</v>
      </c>
      <c r="F37" s="40">
        <v>0</v>
      </c>
      <c r="G37" s="30">
        <v>0</v>
      </c>
      <c r="H37" s="30">
        <v>189</v>
      </c>
      <c r="I37" s="40">
        <v>0</v>
      </c>
      <c r="J37" s="30">
        <v>277</v>
      </c>
      <c r="K37" s="41" t="s">
        <v>37</v>
      </c>
      <c r="L37" s="50"/>
    </row>
    <row r="38" spans="1:12" ht="18" customHeight="1">
      <c r="A38" s="8" t="s">
        <v>5</v>
      </c>
      <c r="B38" s="39">
        <v>716</v>
      </c>
      <c r="C38" s="30">
        <v>116</v>
      </c>
      <c r="D38" s="40">
        <v>163</v>
      </c>
      <c r="E38" s="40">
        <v>0</v>
      </c>
      <c r="F38" s="40">
        <v>4</v>
      </c>
      <c r="G38" s="30">
        <v>0</v>
      </c>
      <c r="H38" s="30">
        <v>220</v>
      </c>
      <c r="I38" s="40">
        <v>10</v>
      </c>
      <c r="J38" s="30">
        <v>331</v>
      </c>
      <c r="K38" s="41" t="s">
        <v>37</v>
      </c>
      <c r="L38" s="50"/>
    </row>
    <row r="39" spans="1:12" ht="18" customHeight="1">
      <c r="A39" s="8" t="s">
        <v>6</v>
      </c>
      <c r="B39" s="39">
        <v>500</v>
      </c>
      <c r="C39" s="30">
        <v>127</v>
      </c>
      <c r="D39" s="40">
        <v>148</v>
      </c>
      <c r="E39" s="40">
        <v>0</v>
      </c>
      <c r="F39" s="40">
        <v>0</v>
      </c>
      <c r="G39" s="30">
        <v>1</v>
      </c>
      <c r="H39" s="30">
        <v>193</v>
      </c>
      <c r="I39" s="40">
        <v>1</v>
      </c>
      <c r="J39" s="30">
        <v>250</v>
      </c>
      <c r="K39" s="41" t="s">
        <v>37</v>
      </c>
      <c r="L39" s="50"/>
    </row>
    <row r="40" spans="1:12" ht="18" customHeight="1">
      <c r="A40" s="8" t="s">
        <v>7</v>
      </c>
      <c r="B40" s="39">
        <v>308</v>
      </c>
      <c r="C40" s="30">
        <v>106</v>
      </c>
      <c r="D40" s="40">
        <v>114</v>
      </c>
      <c r="E40" s="40">
        <v>0</v>
      </c>
      <c r="F40" s="40">
        <v>8</v>
      </c>
      <c r="G40" s="30">
        <v>0</v>
      </c>
      <c r="H40" s="30">
        <v>78</v>
      </c>
      <c r="I40" s="40">
        <v>0</v>
      </c>
      <c r="J40" s="30">
        <v>244</v>
      </c>
      <c r="K40" s="41" t="s">
        <v>37</v>
      </c>
      <c r="L40" s="50"/>
    </row>
    <row r="41" spans="1:12" ht="18" customHeight="1">
      <c r="A41" s="8" t="s">
        <v>8</v>
      </c>
      <c r="B41" s="39">
        <v>641</v>
      </c>
      <c r="C41" s="30">
        <v>174</v>
      </c>
      <c r="D41" s="40">
        <v>125</v>
      </c>
      <c r="E41" s="40">
        <v>0</v>
      </c>
      <c r="F41" s="40">
        <v>0</v>
      </c>
      <c r="G41" s="30">
        <v>17</v>
      </c>
      <c r="H41" s="30">
        <v>191</v>
      </c>
      <c r="I41" s="40">
        <v>0</v>
      </c>
      <c r="J41" s="30">
        <v>341</v>
      </c>
      <c r="K41" s="41" t="s">
        <v>37</v>
      </c>
      <c r="L41" s="50"/>
    </row>
    <row r="42" spans="1:12" ht="18" customHeight="1">
      <c r="A42" s="8" t="s">
        <v>9</v>
      </c>
      <c r="B42" s="39">
        <v>590</v>
      </c>
      <c r="C42" s="30">
        <v>168</v>
      </c>
      <c r="D42" s="40">
        <v>140</v>
      </c>
      <c r="E42" s="40">
        <v>0</v>
      </c>
      <c r="F42" s="40">
        <v>0</v>
      </c>
      <c r="G42" s="30">
        <v>0</v>
      </c>
      <c r="H42" s="30">
        <v>140</v>
      </c>
      <c r="I42" s="40">
        <v>0</v>
      </c>
      <c r="J42" s="30">
        <v>287</v>
      </c>
      <c r="K42" s="41" t="s">
        <v>37</v>
      </c>
      <c r="L42" s="50"/>
    </row>
    <row r="43" spans="1:12" ht="18" customHeight="1">
      <c r="A43" s="8" t="s">
        <v>10</v>
      </c>
      <c r="B43" s="39">
        <v>595</v>
      </c>
      <c r="C43" s="30">
        <v>117</v>
      </c>
      <c r="D43" s="40">
        <v>250</v>
      </c>
      <c r="E43" s="40">
        <v>0</v>
      </c>
      <c r="F43" s="40">
        <v>0</v>
      </c>
      <c r="G43" s="30">
        <v>0</v>
      </c>
      <c r="H43" s="30">
        <v>159</v>
      </c>
      <c r="I43" s="40">
        <v>0</v>
      </c>
      <c r="J43" s="30">
        <v>307</v>
      </c>
      <c r="K43" s="41" t="s">
        <v>37</v>
      </c>
      <c r="L43" s="50"/>
    </row>
    <row r="44" spans="1:12" ht="18" customHeight="1">
      <c r="A44" s="8" t="s">
        <v>11</v>
      </c>
      <c r="B44" s="39">
        <v>585</v>
      </c>
      <c r="C44" s="30">
        <v>227</v>
      </c>
      <c r="D44" s="40">
        <v>128</v>
      </c>
      <c r="E44" s="40">
        <v>5</v>
      </c>
      <c r="F44" s="40">
        <v>0</v>
      </c>
      <c r="G44" s="30">
        <v>0</v>
      </c>
      <c r="H44" s="30">
        <v>138</v>
      </c>
      <c r="I44" s="40">
        <v>0</v>
      </c>
      <c r="J44" s="30">
        <v>285</v>
      </c>
      <c r="K44" s="26">
        <v>100</v>
      </c>
      <c r="L44" s="50"/>
    </row>
    <row r="45" spans="1:12" ht="18" customHeight="1">
      <c r="A45" s="8" t="s">
        <v>12</v>
      </c>
      <c r="B45" s="39">
        <v>683</v>
      </c>
      <c r="C45" s="30">
        <v>225</v>
      </c>
      <c r="D45" s="40">
        <v>167</v>
      </c>
      <c r="E45" s="40">
        <v>15</v>
      </c>
      <c r="F45" s="40">
        <v>0</v>
      </c>
      <c r="G45" s="30">
        <v>0</v>
      </c>
      <c r="H45" s="30">
        <v>206</v>
      </c>
      <c r="I45" s="40">
        <v>0</v>
      </c>
      <c r="J45" s="30">
        <v>264</v>
      </c>
      <c r="K45" s="26">
        <v>586</v>
      </c>
      <c r="L45" s="50"/>
    </row>
    <row r="46" spans="1:12" ht="18" customHeight="1">
      <c r="A46" s="8" t="s">
        <v>13</v>
      </c>
      <c r="B46" s="39">
        <v>580</v>
      </c>
      <c r="C46" s="30">
        <v>156</v>
      </c>
      <c r="D46" s="40">
        <v>240</v>
      </c>
      <c r="E46" s="40">
        <v>0</v>
      </c>
      <c r="F46" s="40">
        <v>0</v>
      </c>
      <c r="G46" s="30">
        <v>0</v>
      </c>
      <c r="H46" s="30">
        <v>172</v>
      </c>
      <c r="I46" s="40">
        <v>0</v>
      </c>
      <c r="J46" s="30">
        <v>252</v>
      </c>
      <c r="K46" s="26">
        <v>570</v>
      </c>
      <c r="L46" s="50"/>
    </row>
    <row r="47" spans="1:12" ht="18" customHeight="1" thickBot="1">
      <c r="A47" s="8" t="s">
        <v>14</v>
      </c>
      <c r="B47" s="39">
        <v>486</v>
      </c>
      <c r="C47" s="30">
        <v>111</v>
      </c>
      <c r="D47" s="30">
        <v>106</v>
      </c>
      <c r="E47" s="40">
        <v>0</v>
      </c>
      <c r="F47" s="40">
        <v>0</v>
      </c>
      <c r="G47" s="40">
        <v>0</v>
      </c>
      <c r="H47" s="40">
        <v>113</v>
      </c>
      <c r="I47" s="40">
        <v>0</v>
      </c>
      <c r="J47" s="30">
        <v>240</v>
      </c>
      <c r="K47" s="32">
        <v>620</v>
      </c>
      <c r="L47" s="50"/>
    </row>
    <row r="48" spans="1:12" ht="13.5">
      <c r="A48" s="25" t="s">
        <v>18</v>
      </c>
      <c r="B48" s="25"/>
      <c r="C48" s="25"/>
      <c r="D48" s="25"/>
      <c r="E48" s="25"/>
      <c r="F48" s="25"/>
      <c r="G48" s="25"/>
      <c r="H48" s="25"/>
      <c r="I48" s="25"/>
      <c r="J48" s="25"/>
      <c r="L48" s="50"/>
    </row>
    <row r="49" spans="1:12" ht="13.5">
      <c r="A49" s="2" t="s">
        <v>38</v>
      </c>
      <c r="L49" s="50"/>
    </row>
  </sheetData>
  <mergeCells count="22">
    <mergeCell ref="A4:A6"/>
    <mergeCell ref="B4:B6"/>
    <mergeCell ref="C4:C6"/>
    <mergeCell ref="E4:E6"/>
    <mergeCell ref="D4:D6"/>
    <mergeCell ref="K27:K29"/>
    <mergeCell ref="J4:J6"/>
    <mergeCell ref="H4:H6"/>
    <mergeCell ref="D27:D29"/>
    <mergeCell ref="F4:F6"/>
    <mergeCell ref="G4:G6"/>
    <mergeCell ref="I4:I6"/>
    <mergeCell ref="A1:J1"/>
    <mergeCell ref="J27:J29"/>
    <mergeCell ref="F27:F29"/>
    <mergeCell ref="G27:G29"/>
    <mergeCell ref="H27:H29"/>
    <mergeCell ref="I27:I29"/>
    <mergeCell ref="A27:A29"/>
    <mergeCell ref="B27:B29"/>
    <mergeCell ref="C27:C29"/>
    <mergeCell ref="E27:E29"/>
  </mergeCells>
  <printOptions/>
  <pageMargins left="0.5118110236220472" right="0.5118110236220472" top="0.7086614173228347" bottom="0.1968503937007874" header="0.7086614173228347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11"/>
  <sheetViews>
    <sheetView showGridLines="0" showZeros="0" workbookViewId="0" topLeftCell="A1">
      <selection activeCell="D23" sqref="D23"/>
    </sheetView>
  </sheetViews>
  <sheetFormatPr defaultColWidth="8.796875" defaultRowHeight="14.25"/>
  <cols>
    <col min="1" max="1" width="16.09765625" style="2" customWidth="1"/>
    <col min="2" max="8" width="11.09765625" style="2" customWidth="1"/>
    <col min="9" max="16384" width="11.3984375" style="2" customWidth="1"/>
  </cols>
  <sheetData>
    <row r="1" spans="1:8" ht="21">
      <c r="A1" s="244" t="s">
        <v>55</v>
      </c>
      <c r="B1" s="244"/>
      <c r="C1" s="244"/>
      <c r="D1" s="244"/>
      <c r="E1" s="244"/>
      <c r="F1" s="244"/>
      <c r="G1" s="244"/>
      <c r="H1" s="244"/>
    </row>
    <row r="3" spans="1:8" ht="14.25" thickBot="1">
      <c r="A3" s="3"/>
      <c r="B3" s="3"/>
      <c r="C3" s="3"/>
      <c r="D3" s="3"/>
      <c r="E3" s="3"/>
      <c r="F3" s="3"/>
      <c r="G3" s="3"/>
      <c r="H3" s="4" t="s">
        <v>56</v>
      </c>
    </row>
    <row r="4" spans="1:8" ht="18" customHeight="1">
      <c r="A4" s="228" t="s">
        <v>48</v>
      </c>
      <c r="B4" s="252" t="s">
        <v>49</v>
      </c>
      <c r="C4" s="253"/>
      <c r="D4" s="252" t="s">
        <v>50</v>
      </c>
      <c r="E4" s="253"/>
      <c r="F4" s="252" t="s">
        <v>51</v>
      </c>
      <c r="G4" s="253"/>
      <c r="H4" s="241" t="s">
        <v>52</v>
      </c>
    </row>
    <row r="5" spans="1:8" ht="18" customHeight="1">
      <c r="A5" s="251"/>
      <c r="B5" s="43" t="s">
        <v>53</v>
      </c>
      <c r="C5" s="43" t="s">
        <v>54</v>
      </c>
      <c r="D5" s="43" t="s">
        <v>53</v>
      </c>
      <c r="E5" s="43" t="s">
        <v>54</v>
      </c>
      <c r="F5" s="43" t="s">
        <v>53</v>
      </c>
      <c r="G5" s="43" t="s">
        <v>54</v>
      </c>
      <c r="H5" s="250"/>
    </row>
    <row r="6" spans="1:9" ht="16.5" customHeight="1">
      <c r="A6" s="44" t="s">
        <v>57</v>
      </c>
      <c r="B6" s="45">
        <v>538</v>
      </c>
      <c r="C6" s="7">
        <f>E6+G6</f>
        <v>7007</v>
      </c>
      <c r="D6" s="7">
        <v>35</v>
      </c>
      <c r="E6" s="7">
        <v>5699</v>
      </c>
      <c r="F6" s="7">
        <v>324</v>
      </c>
      <c r="G6" s="7">
        <v>1308</v>
      </c>
      <c r="H6" s="7">
        <v>180</v>
      </c>
      <c r="I6" s="46"/>
    </row>
    <row r="7" spans="1:9" ht="16.5" customHeight="1">
      <c r="A7" s="8" t="s">
        <v>58</v>
      </c>
      <c r="B7" s="6">
        <v>550</v>
      </c>
      <c r="C7" s="47">
        <v>6878</v>
      </c>
      <c r="D7" s="48">
        <v>35</v>
      </c>
      <c r="E7" s="48">
        <v>5678</v>
      </c>
      <c r="F7" s="48">
        <v>336</v>
      </c>
      <c r="G7" s="48">
        <v>1200</v>
      </c>
      <c r="H7" s="48">
        <v>179</v>
      </c>
      <c r="I7" s="46"/>
    </row>
    <row r="8" spans="1:9" ht="16.5" customHeight="1">
      <c r="A8" s="8" t="s">
        <v>59</v>
      </c>
      <c r="B8" s="6">
        <v>555</v>
      </c>
      <c r="C8" s="47">
        <v>6713</v>
      </c>
      <c r="D8" s="48">
        <v>34</v>
      </c>
      <c r="E8" s="48">
        <v>5541</v>
      </c>
      <c r="F8" s="48">
        <v>341</v>
      </c>
      <c r="G8" s="48">
        <v>1172</v>
      </c>
      <c r="H8" s="48">
        <v>180</v>
      </c>
      <c r="I8" s="46"/>
    </row>
    <row r="9" spans="1:9" s="50" customFormat="1" ht="16.5" customHeight="1">
      <c r="A9" s="8" t="s">
        <v>60</v>
      </c>
      <c r="B9" s="6">
        <v>567</v>
      </c>
      <c r="C9" s="47">
        <v>6693</v>
      </c>
      <c r="D9" s="48">
        <v>34</v>
      </c>
      <c r="E9" s="48">
        <v>5556</v>
      </c>
      <c r="F9" s="48">
        <v>347</v>
      </c>
      <c r="G9" s="48">
        <v>1137</v>
      </c>
      <c r="H9" s="48">
        <v>186</v>
      </c>
      <c r="I9" s="49"/>
    </row>
    <row r="10" spans="1:9" s="14" customFormat="1" ht="16.5" customHeight="1" thickBot="1">
      <c r="A10" s="11" t="s">
        <v>61</v>
      </c>
      <c r="B10" s="51">
        <v>565</v>
      </c>
      <c r="C10" s="52">
        <v>6558</v>
      </c>
      <c r="D10" s="53">
        <v>34</v>
      </c>
      <c r="E10" s="53">
        <v>5470</v>
      </c>
      <c r="F10" s="53">
        <v>345</v>
      </c>
      <c r="G10" s="53">
        <v>1088</v>
      </c>
      <c r="H10" s="53">
        <v>186</v>
      </c>
      <c r="I10" s="46"/>
    </row>
    <row r="11" spans="1:8" ht="13.5">
      <c r="A11" s="25" t="s">
        <v>62</v>
      </c>
      <c r="B11" s="25"/>
      <c r="C11" s="25"/>
      <c r="D11" s="25"/>
      <c r="E11" s="25"/>
      <c r="F11" s="25"/>
      <c r="G11" s="25"/>
      <c r="H11" s="25"/>
    </row>
  </sheetData>
  <mergeCells count="6">
    <mergeCell ref="A1:H1"/>
    <mergeCell ref="H4:H5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12"/>
  <sheetViews>
    <sheetView showGridLines="0" showZeros="0" workbookViewId="0" topLeftCell="A1">
      <selection activeCell="D23" sqref="D23"/>
    </sheetView>
  </sheetViews>
  <sheetFormatPr defaultColWidth="8.796875" defaultRowHeight="14.25"/>
  <cols>
    <col min="1" max="1" width="15.5" style="2" customWidth="1"/>
    <col min="2" max="7" width="13.09765625" style="2" customWidth="1"/>
    <col min="8" max="16384" width="11.3984375" style="2" customWidth="1"/>
  </cols>
  <sheetData>
    <row r="1" spans="1:7" ht="21">
      <c r="A1" s="254" t="s">
        <v>68</v>
      </c>
      <c r="B1" s="254"/>
      <c r="C1" s="254"/>
      <c r="D1" s="254"/>
      <c r="E1" s="254"/>
      <c r="F1" s="254"/>
      <c r="G1" s="254"/>
    </row>
    <row r="2" spans="1:7" ht="13.5">
      <c r="A2" s="26"/>
      <c r="B2" s="26"/>
      <c r="C2" s="26"/>
      <c r="D2" s="26"/>
      <c r="E2" s="26"/>
      <c r="F2" s="26"/>
      <c r="G2" s="26"/>
    </row>
    <row r="3" spans="1:7" ht="14.25" thickBot="1">
      <c r="A3" s="54"/>
      <c r="B3" s="54"/>
      <c r="C3" s="54"/>
      <c r="D3" s="54"/>
      <c r="E3" s="54"/>
      <c r="F3" s="54"/>
      <c r="G3" s="55" t="s">
        <v>69</v>
      </c>
    </row>
    <row r="4" spans="1:7" ht="21" customHeight="1">
      <c r="A4" s="56" t="s">
        <v>70</v>
      </c>
      <c r="B4" s="57" t="s">
        <v>2</v>
      </c>
      <c r="C4" s="57" t="s">
        <v>63</v>
      </c>
      <c r="D4" s="57" t="s">
        <v>64</v>
      </c>
      <c r="E4" s="57" t="s">
        <v>65</v>
      </c>
      <c r="F4" s="57" t="s">
        <v>71</v>
      </c>
      <c r="G4" s="58" t="s">
        <v>72</v>
      </c>
    </row>
    <row r="5" spans="1:7" ht="17.25" customHeight="1">
      <c r="A5" s="59" t="s">
        <v>73</v>
      </c>
      <c r="B5" s="22">
        <v>5731</v>
      </c>
      <c r="C5" s="23">
        <v>880</v>
      </c>
      <c r="D5" s="23">
        <v>208</v>
      </c>
      <c r="E5" s="23">
        <v>753</v>
      </c>
      <c r="F5" s="23">
        <v>2592</v>
      </c>
      <c r="G5" s="23">
        <v>1298</v>
      </c>
    </row>
    <row r="6" spans="1:7" ht="17.25" customHeight="1">
      <c r="A6" s="60" t="s">
        <v>74</v>
      </c>
      <c r="B6" s="22">
        <v>5865</v>
      </c>
      <c r="C6" s="23">
        <v>880</v>
      </c>
      <c r="D6" s="23">
        <v>218</v>
      </c>
      <c r="E6" s="23">
        <v>751</v>
      </c>
      <c r="F6" s="23">
        <v>2715</v>
      </c>
      <c r="G6" s="23">
        <v>1301</v>
      </c>
    </row>
    <row r="7" spans="1:7" ht="17.25" customHeight="1">
      <c r="A7" s="60" t="s">
        <v>75</v>
      </c>
      <c r="B7" s="22">
        <v>6214</v>
      </c>
      <c r="C7" s="23">
        <v>920</v>
      </c>
      <c r="D7" s="23">
        <v>242</v>
      </c>
      <c r="E7" s="23">
        <v>822</v>
      </c>
      <c r="F7" s="23">
        <v>2896</v>
      </c>
      <c r="G7" s="23">
        <v>1334</v>
      </c>
    </row>
    <row r="8" spans="1:7" ht="17.25" customHeight="1">
      <c r="A8" s="60" t="s">
        <v>76</v>
      </c>
      <c r="B8" s="9">
        <v>6218</v>
      </c>
      <c r="C8" s="16">
        <v>912</v>
      </c>
      <c r="D8" s="16">
        <v>234</v>
      </c>
      <c r="E8" s="16">
        <v>833</v>
      </c>
      <c r="F8" s="61">
        <v>2913</v>
      </c>
      <c r="G8" s="61">
        <v>1326</v>
      </c>
    </row>
    <row r="9" spans="1:8" ht="17.25" customHeight="1" thickBot="1">
      <c r="A9" s="62" t="s">
        <v>66</v>
      </c>
      <c r="B9" s="63">
        <v>6218</v>
      </c>
      <c r="C9" s="64">
        <v>933</v>
      </c>
      <c r="D9" s="64">
        <v>242</v>
      </c>
      <c r="E9" s="64">
        <v>883</v>
      </c>
      <c r="F9" s="64">
        <v>3064</v>
      </c>
      <c r="G9" s="64">
        <v>1314</v>
      </c>
      <c r="H9" s="50"/>
    </row>
    <row r="10" spans="1:8" ht="13.5">
      <c r="A10" s="65" t="s">
        <v>67</v>
      </c>
      <c r="B10" s="65"/>
      <c r="C10" s="65"/>
      <c r="D10" s="65"/>
      <c r="E10" s="65"/>
      <c r="F10" s="65"/>
      <c r="G10" s="65"/>
      <c r="H10" s="50"/>
    </row>
    <row r="11" spans="1:7" ht="13.5">
      <c r="A11" s="26" t="s">
        <v>77</v>
      </c>
      <c r="B11" s="26"/>
      <c r="C11" s="26"/>
      <c r="D11" s="26"/>
      <c r="E11" s="26"/>
      <c r="F11" s="26"/>
      <c r="G11" s="26"/>
    </row>
    <row r="12" spans="1:7" ht="13.5">
      <c r="A12" s="26" t="s">
        <v>78</v>
      </c>
      <c r="B12" s="26"/>
      <c r="C12" s="26"/>
      <c r="D12" s="26"/>
      <c r="E12" s="26"/>
      <c r="F12" s="26"/>
      <c r="G12" s="26"/>
    </row>
  </sheetData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showGridLines="0" showZeros="0" workbookViewId="0" topLeftCell="A1">
      <selection activeCell="B21" sqref="B21"/>
    </sheetView>
  </sheetViews>
  <sheetFormatPr defaultColWidth="8.796875" defaultRowHeight="14.25"/>
  <cols>
    <col min="1" max="1" width="2.09765625" style="2" customWidth="1"/>
    <col min="2" max="2" width="37" style="2" customWidth="1"/>
    <col min="3" max="3" width="2.09765625" style="2" customWidth="1"/>
    <col min="4" max="8" width="10.5" style="2" customWidth="1"/>
    <col min="9" max="16384" width="11.3984375" style="2" customWidth="1"/>
  </cols>
  <sheetData>
    <row r="1" spans="1:8" ht="21">
      <c r="A1" s="244" t="s">
        <v>93</v>
      </c>
      <c r="B1" s="244"/>
      <c r="C1" s="244"/>
      <c r="D1" s="244"/>
      <c r="E1" s="244"/>
      <c r="F1" s="244"/>
      <c r="G1" s="244"/>
      <c r="H1" s="244"/>
    </row>
    <row r="3" spans="1:8" ht="14.25" thickBot="1">
      <c r="A3" s="3"/>
      <c r="B3" s="3"/>
      <c r="C3" s="3"/>
      <c r="D3" s="3"/>
      <c r="E3" s="3"/>
      <c r="F3" s="3"/>
      <c r="G3" s="4"/>
      <c r="H3" s="4" t="s">
        <v>79</v>
      </c>
    </row>
    <row r="4" spans="2:8" ht="21" customHeight="1">
      <c r="B4" s="66" t="s">
        <v>94</v>
      </c>
      <c r="C4" s="67"/>
      <c r="D4" s="68" t="s">
        <v>95</v>
      </c>
      <c r="E4" s="69" t="s">
        <v>96</v>
      </c>
      <c r="F4" s="42" t="s">
        <v>97</v>
      </c>
      <c r="G4" s="42" t="s">
        <v>98</v>
      </c>
      <c r="H4" s="70" t="s">
        <v>99</v>
      </c>
    </row>
    <row r="5" spans="1:8" s="14" customFormat="1" ht="16.5" customHeight="1">
      <c r="A5" s="71"/>
      <c r="B5" s="72" t="s">
        <v>80</v>
      </c>
      <c r="C5" s="73"/>
      <c r="D5" s="74">
        <f>SUM(D6:D17)</f>
        <v>2554</v>
      </c>
      <c r="E5" s="74">
        <f>SUM(E6:E17)</f>
        <v>2555</v>
      </c>
      <c r="F5" s="74">
        <f>SUM(F6:F17)</f>
        <v>2729</v>
      </c>
      <c r="G5" s="74">
        <f>SUM(G6:G17)</f>
        <v>2574</v>
      </c>
      <c r="H5" s="74">
        <f>SUM(H6:H17)</f>
        <v>2728</v>
      </c>
    </row>
    <row r="6" spans="1:8" ht="16.5" customHeight="1">
      <c r="A6" s="75"/>
      <c r="B6" s="76" t="s">
        <v>81</v>
      </c>
      <c r="C6" s="75"/>
      <c r="D6" s="77">
        <v>9</v>
      </c>
      <c r="E6" s="78">
        <v>1</v>
      </c>
      <c r="F6" s="78">
        <v>3</v>
      </c>
      <c r="G6" s="78">
        <v>9</v>
      </c>
      <c r="H6" s="78">
        <v>4</v>
      </c>
    </row>
    <row r="7" spans="1:8" ht="16.5" customHeight="1">
      <c r="A7" s="75"/>
      <c r="B7" s="76" t="s">
        <v>82</v>
      </c>
      <c r="C7" s="75"/>
      <c r="D7" s="77">
        <v>783</v>
      </c>
      <c r="E7" s="78">
        <v>819</v>
      </c>
      <c r="F7" s="78">
        <v>852</v>
      </c>
      <c r="G7" s="78">
        <v>805</v>
      </c>
      <c r="H7" s="78">
        <v>868</v>
      </c>
    </row>
    <row r="8" spans="1:8" ht="16.5" customHeight="1">
      <c r="A8" s="75"/>
      <c r="B8" s="76" t="s">
        <v>83</v>
      </c>
      <c r="C8" s="75"/>
      <c r="D8" s="77">
        <v>420</v>
      </c>
      <c r="E8" s="78">
        <v>414</v>
      </c>
      <c r="F8" s="78">
        <v>463</v>
      </c>
      <c r="G8" s="78">
        <v>440</v>
      </c>
      <c r="H8" s="78">
        <v>431</v>
      </c>
    </row>
    <row r="9" spans="1:8" ht="16.5" customHeight="1">
      <c r="A9" s="75"/>
      <c r="B9" s="76" t="s">
        <v>84</v>
      </c>
      <c r="C9" s="75"/>
      <c r="D9" s="77">
        <v>12</v>
      </c>
      <c r="E9" s="78">
        <v>16</v>
      </c>
      <c r="F9" s="78">
        <v>9</v>
      </c>
      <c r="G9" s="78">
        <v>4</v>
      </c>
      <c r="H9" s="78">
        <v>13</v>
      </c>
    </row>
    <row r="10" spans="1:8" ht="16.5" customHeight="1">
      <c r="A10" s="75"/>
      <c r="B10" s="76" t="s">
        <v>85</v>
      </c>
      <c r="C10" s="75"/>
      <c r="D10" s="77">
        <v>321</v>
      </c>
      <c r="E10" s="78">
        <v>297</v>
      </c>
      <c r="F10" s="78">
        <v>336</v>
      </c>
      <c r="G10" s="78">
        <v>288</v>
      </c>
      <c r="H10" s="78">
        <v>292</v>
      </c>
    </row>
    <row r="11" spans="1:8" ht="16.5" customHeight="1">
      <c r="A11" s="75"/>
      <c r="B11" s="76" t="s">
        <v>86</v>
      </c>
      <c r="C11" s="75"/>
      <c r="D11" s="77">
        <v>31</v>
      </c>
      <c r="E11" s="78">
        <v>40</v>
      </c>
      <c r="F11" s="78">
        <v>57</v>
      </c>
      <c r="G11" s="78">
        <v>57</v>
      </c>
      <c r="H11" s="78">
        <v>55</v>
      </c>
    </row>
    <row r="12" spans="1:8" ht="16.5" customHeight="1">
      <c r="A12" s="75"/>
      <c r="B12" s="76" t="s">
        <v>87</v>
      </c>
      <c r="C12" s="75"/>
      <c r="D12" s="77">
        <v>62</v>
      </c>
      <c r="E12" s="78">
        <v>44</v>
      </c>
      <c r="F12" s="78">
        <v>49</v>
      </c>
      <c r="G12" s="78">
        <v>47</v>
      </c>
      <c r="H12" s="78">
        <v>50</v>
      </c>
    </row>
    <row r="13" spans="1:8" ht="16.5" customHeight="1">
      <c r="A13" s="75"/>
      <c r="B13" s="76" t="s">
        <v>88</v>
      </c>
      <c r="C13" s="75"/>
      <c r="D13" s="77">
        <v>112</v>
      </c>
      <c r="E13" s="78">
        <v>135</v>
      </c>
      <c r="F13" s="78">
        <v>102</v>
      </c>
      <c r="G13" s="78">
        <v>102</v>
      </c>
      <c r="H13" s="78">
        <v>123</v>
      </c>
    </row>
    <row r="14" spans="1:8" ht="16.5" customHeight="1">
      <c r="A14" s="75"/>
      <c r="B14" s="76" t="s">
        <v>89</v>
      </c>
      <c r="C14" s="75"/>
      <c r="D14" s="77">
        <v>236</v>
      </c>
      <c r="E14" s="78">
        <v>233</v>
      </c>
      <c r="F14" s="78">
        <v>277</v>
      </c>
      <c r="G14" s="78">
        <v>263</v>
      </c>
      <c r="H14" s="78">
        <v>283</v>
      </c>
    </row>
    <row r="15" spans="1:8" ht="16.5" customHeight="1">
      <c r="A15" s="75"/>
      <c r="B15" s="76" t="s">
        <v>90</v>
      </c>
      <c r="C15" s="75"/>
      <c r="D15" s="77">
        <v>51</v>
      </c>
      <c r="E15" s="78">
        <v>37</v>
      </c>
      <c r="F15" s="78">
        <v>38</v>
      </c>
      <c r="G15" s="78">
        <v>36</v>
      </c>
      <c r="H15" s="78">
        <v>35</v>
      </c>
    </row>
    <row r="16" spans="1:8" ht="16.5" customHeight="1">
      <c r="A16" s="75"/>
      <c r="B16" s="76" t="s">
        <v>91</v>
      </c>
      <c r="C16" s="75"/>
      <c r="D16" s="77">
        <v>69</v>
      </c>
      <c r="E16" s="78">
        <v>57</v>
      </c>
      <c r="F16" s="78">
        <v>72</v>
      </c>
      <c r="G16" s="78">
        <v>78</v>
      </c>
      <c r="H16" s="78">
        <v>75</v>
      </c>
    </row>
    <row r="17" spans="1:8" ht="16.5" customHeight="1" thickBot="1">
      <c r="A17" s="20"/>
      <c r="B17" s="79" t="s">
        <v>92</v>
      </c>
      <c r="C17" s="80"/>
      <c r="D17" s="80">
        <v>448</v>
      </c>
      <c r="E17" s="81">
        <v>462</v>
      </c>
      <c r="F17" s="81">
        <v>471</v>
      </c>
      <c r="G17" s="81">
        <v>445</v>
      </c>
      <c r="H17" s="81">
        <v>499</v>
      </c>
    </row>
    <row r="18" spans="1:8" ht="13.5">
      <c r="A18" s="65" t="s">
        <v>67</v>
      </c>
      <c r="B18" s="65"/>
      <c r="C18" s="65"/>
      <c r="D18" s="65"/>
      <c r="E18" s="65"/>
      <c r="F18" s="65"/>
      <c r="G18" s="65"/>
      <c r="H18" s="65"/>
    </row>
  </sheetData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M24"/>
  <sheetViews>
    <sheetView showGridLines="0" showZeros="0" zoomScale="95" zoomScaleNormal="95" workbookViewId="0" topLeftCell="A1">
      <selection activeCell="H27" sqref="H27"/>
    </sheetView>
  </sheetViews>
  <sheetFormatPr defaultColWidth="8.796875" defaultRowHeight="14.25"/>
  <cols>
    <col min="1" max="1" width="14.19921875" style="83" customWidth="1"/>
    <col min="2" max="3" width="8.8984375" style="83" customWidth="1"/>
    <col min="4" max="4" width="7.3984375" style="83" customWidth="1"/>
    <col min="5" max="6" width="8.8984375" style="83" customWidth="1"/>
    <col min="7" max="7" width="7.3984375" style="83" customWidth="1"/>
    <col min="8" max="9" width="8.8984375" style="83" customWidth="1"/>
    <col min="10" max="10" width="7.3984375" style="83" customWidth="1"/>
    <col min="11" max="12" width="8.8984375" style="83" customWidth="1"/>
    <col min="13" max="13" width="7.3984375" style="83" customWidth="1"/>
    <col min="14" max="22" width="1.59765625" style="83" customWidth="1"/>
    <col min="23" max="16384" width="9" style="83" customWidth="1"/>
  </cols>
  <sheetData>
    <row r="1" spans="1:13" s="82" customFormat="1" ht="21">
      <c r="A1" s="257" t="s">
        <v>111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ht="13.5" customHeight="1"/>
    <row r="3" spans="7:13" ht="14.25" thickBot="1">
      <c r="G3" s="84"/>
      <c r="M3" s="84" t="s">
        <v>100</v>
      </c>
    </row>
    <row r="4" spans="1:13" ht="30" customHeight="1">
      <c r="A4" s="259" t="s">
        <v>101</v>
      </c>
      <c r="B4" s="255" t="s">
        <v>102</v>
      </c>
      <c r="C4" s="255"/>
      <c r="D4" s="255"/>
      <c r="E4" s="255" t="s">
        <v>103</v>
      </c>
      <c r="F4" s="255"/>
      <c r="G4" s="255"/>
      <c r="H4" s="255" t="s">
        <v>104</v>
      </c>
      <c r="I4" s="255"/>
      <c r="J4" s="256"/>
      <c r="K4" s="256" t="s">
        <v>112</v>
      </c>
      <c r="L4" s="258"/>
      <c r="M4" s="258"/>
    </row>
    <row r="5" spans="1:13" ht="29.25" customHeight="1">
      <c r="A5" s="260"/>
      <c r="B5" s="86" t="s">
        <v>105</v>
      </c>
      <c r="C5" s="86" t="s">
        <v>106</v>
      </c>
      <c r="D5" s="86" t="s">
        <v>107</v>
      </c>
      <c r="E5" s="86" t="s">
        <v>105</v>
      </c>
      <c r="F5" s="86" t="s">
        <v>106</v>
      </c>
      <c r="G5" s="86" t="s">
        <v>107</v>
      </c>
      <c r="H5" s="86" t="s">
        <v>105</v>
      </c>
      <c r="I5" s="86" t="s">
        <v>106</v>
      </c>
      <c r="J5" s="87" t="s">
        <v>107</v>
      </c>
      <c r="K5" s="86" t="s">
        <v>105</v>
      </c>
      <c r="L5" s="86" t="s">
        <v>106</v>
      </c>
      <c r="M5" s="87" t="s">
        <v>107</v>
      </c>
    </row>
    <row r="6" spans="1:13" ht="21" customHeight="1">
      <c r="A6" s="88" t="s">
        <v>113</v>
      </c>
      <c r="B6" s="89">
        <v>133814</v>
      </c>
      <c r="C6" s="48">
        <v>65859</v>
      </c>
      <c r="D6" s="90">
        <v>49.2</v>
      </c>
      <c r="E6" s="48">
        <v>14491</v>
      </c>
      <c r="F6" s="48">
        <v>14052</v>
      </c>
      <c r="G6" s="90">
        <v>97</v>
      </c>
      <c r="H6" s="48">
        <v>3249</v>
      </c>
      <c r="I6" s="91">
        <v>2176</v>
      </c>
      <c r="J6" s="92">
        <v>67</v>
      </c>
      <c r="K6" s="48">
        <v>7282</v>
      </c>
      <c r="L6" s="91">
        <v>7180</v>
      </c>
      <c r="M6" s="90">
        <v>98.6</v>
      </c>
    </row>
    <row r="7" spans="1:13" ht="21" customHeight="1">
      <c r="A7" s="93" t="s">
        <v>114</v>
      </c>
      <c r="B7" s="94">
        <v>137362</v>
      </c>
      <c r="C7" s="95">
        <v>70156</v>
      </c>
      <c r="D7" s="96">
        <v>51.1</v>
      </c>
      <c r="E7" s="95">
        <v>14498</v>
      </c>
      <c r="F7" s="95">
        <v>13474</v>
      </c>
      <c r="G7" s="96">
        <v>92.9</v>
      </c>
      <c r="H7" s="95">
        <v>3138</v>
      </c>
      <c r="I7" s="95">
        <v>1940</v>
      </c>
      <c r="J7" s="96">
        <v>61.8</v>
      </c>
      <c r="K7" s="95">
        <v>7183</v>
      </c>
      <c r="L7" s="95">
        <v>7030</v>
      </c>
      <c r="M7" s="96">
        <v>97.9</v>
      </c>
    </row>
    <row r="8" spans="1:13" ht="21" customHeight="1">
      <c r="A8" s="93" t="s">
        <v>115</v>
      </c>
      <c r="B8" s="94">
        <v>136934</v>
      </c>
      <c r="C8" s="95">
        <v>78272</v>
      </c>
      <c r="D8" s="96">
        <v>57.2</v>
      </c>
      <c r="E8" s="95">
        <v>14004</v>
      </c>
      <c r="F8" s="95">
        <v>13885</v>
      </c>
      <c r="G8" s="96">
        <v>99.2</v>
      </c>
      <c r="H8" s="95">
        <v>3178</v>
      </c>
      <c r="I8" s="95">
        <v>2011</v>
      </c>
      <c r="J8" s="96">
        <v>63.3</v>
      </c>
      <c r="K8" s="95">
        <v>7026</v>
      </c>
      <c r="L8" s="95">
        <v>7046</v>
      </c>
      <c r="M8" s="96">
        <v>100.3</v>
      </c>
    </row>
    <row r="9" spans="1:13" s="97" customFormat="1" ht="21" customHeight="1">
      <c r="A9" s="93" t="s">
        <v>116</v>
      </c>
      <c r="B9" s="94">
        <v>136934</v>
      </c>
      <c r="C9" s="95">
        <v>78272</v>
      </c>
      <c r="D9" s="96">
        <v>57.2</v>
      </c>
      <c r="E9" s="95">
        <v>14053</v>
      </c>
      <c r="F9" s="95">
        <v>13471</v>
      </c>
      <c r="G9" s="96">
        <v>95.9</v>
      </c>
      <c r="H9" s="95">
        <v>3161</v>
      </c>
      <c r="I9" s="95">
        <v>2045</v>
      </c>
      <c r="J9" s="96">
        <v>64.7</v>
      </c>
      <c r="K9" s="95">
        <v>6951</v>
      </c>
      <c r="L9" s="95">
        <v>6331</v>
      </c>
      <c r="M9" s="96">
        <v>91.1</v>
      </c>
    </row>
    <row r="10" spans="1:13" ht="21" customHeight="1" thickBot="1">
      <c r="A10" s="98" t="s">
        <v>117</v>
      </c>
      <c r="B10" s="99">
        <f>E10+H10+K10+B20+E20+H20+K20</f>
        <v>108969</v>
      </c>
      <c r="C10" s="100">
        <f>F10+I10+L10+C20+F20+I20+L20</f>
        <v>76419</v>
      </c>
      <c r="D10" s="101">
        <f>ROUND(C10/B10*100,1)</f>
        <v>70.1</v>
      </c>
      <c r="E10" s="100">
        <v>14384</v>
      </c>
      <c r="F10" s="100">
        <v>14655</v>
      </c>
      <c r="G10" s="101">
        <v>101.9</v>
      </c>
      <c r="H10" s="100">
        <v>3077</v>
      </c>
      <c r="I10" s="100">
        <v>1948</v>
      </c>
      <c r="J10" s="101">
        <v>63.3</v>
      </c>
      <c r="K10" s="100">
        <v>7582</v>
      </c>
      <c r="L10" s="100">
        <v>7205</v>
      </c>
      <c r="M10" s="101">
        <v>95</v>
      </c>
    </row>
    <row r="11" spans="1:7" ht="13.5">
      <c r="A11" s="97"/>
      <c r="B11" s="97"/>
      <c r="C11" s="97"/>
      <c r="D11" s="97"/>
      <c r="E11" s="97"/>
      <c r="F11" s="97"/>
      <c r="G11" s="97"/>
    </row>
    <row r="12" spans="1:7" ht="13.5">
      <c r="A12" s="97"/>
      <c r="B12" s="97"/>
      <c r="C12" s="97"/>
      <c r="D12" s="97"/>
      <c r="E12" s="97"/>
      <c r="F12" s="97"/>
      <c r="G12" s="97"/>
    </row>
    <row r="13" spans="1:7" ht="14.25" thickBot="1">
      <c r="A13" s="97"/>
      <c r="B13" s="97"/>
      <c r="C13" s="97"/>
      <c r="D13" s="97"/>
      <c r="E13" s="97"/>
      <c r="F13" s="97"/>
      <c r="G13" s="97"/>
    </row>
    <row r="14" spans="1:13" ht="29.25" customHeight="1">
      <c r="A14" s="259" t="s">
        <v>101</v>
      </c>
      <c r="B14" s="259" t="s">
        <v>108</v>
      </c>
      <c r="C14" s="255"/>
      <c r="D14" s="255"/>
      <c r="E14" s="255" t="s">
        <v>109</v>
      </c>
      <c r="F14" s="255"/>
      <c r="G14" s="255"/>
      <c r="H14" s="255" t="s">
        <v>110</v>
      </c>
      <c r="I14" s="255"/>
      <c r="J14" s="256"/>
      <c r="K14" s="255" t="s">
        <v>118</v>
      </c>
      <c r="L14" s="255"/>
      <c r="M14" s="256"/>
    </row>
    <row r="15" spans="1:13" ht="28.5" customHeight="1">
      <c r="A15" s="260"/>
      <c r="B15" s="85" t="s">
        <v>105</v>
      </c>
      <c r="C15" s="86" t="s">
        <v>106</v>
      </c>
      <c r="D15" s="86" t="s">
        <v>107</v>
      </c>
      <c r="E15" s="86" t="s">
        <v>105</v>
      </c>
      <c r="F15" s="86" t="s">
        <v>106</v>
      </c>
      <c r="G15" s="86" t="s">
        <v>107</v>
      </c>
      <c r="H15" s="86" t="s">
        <v>105</v>
      </c>
      <c r="I15" s="86" t="s">
        <v>106</v>
      </c>
      <c r="J15" s="87" t="s">
        <v>107</v>
      </c>
      <c r="K15" s="86" t="s">
        <v>105</v>
      </c>
      <c r="L15" s="86" t="s">
        <v>106</v>
      </c>
      <c r="M15" s="87" t="s">
        <v>107</v>
      </c>
    </row>
    <row r="16" spans="1:13" ht="20.25" customHeight="1">
      <c r="A16" s="88" t="s">
        <v>119</v>
      </c>
      <c r="B16" s="102">
        <v>3624</v>
      </c>
      <c r="C16" s="91">
        <v>3833</v>
      </c>
      <c r="D16" s="90">
        <v>105.8</v>
      </c>
      <c r="E16" s="48">
        <v>26054</v>
      </c>
      <c r="F16" s="91">
        <v>4437</v>
      </c>
      <c r="G16" s="90">
        <v>17</v>
      </c>
      <c r="H16" s="48">
        <v>17391</v>
      </c>
      <c r="I16" s="91">
        <v>11818</v>
      </c>
      <c r="J16" s="92">
        <v>68</v>
      </c>
      <c r="K16" s="48">
        <v>61723</v>
      </c>
      <c r="L16" s="91">
        <v>22363</v>
      </c>
      <c r="M16" s="92">
        <v>36.2</v>
      </c>
    </row>
    <row r="17" spans="1:13" ht="20.25" customHeight="1">
      <c r="A17" s="93" t="s">
        <v>120</v>
      </c>
      <c r="B17" s="103">
        <v>3563</v>
      </c>
      <c r="C17" s="95">
        <v>3432</v>
      </c>
      <c r="D17" s="96">
        <v>96.3</v>
      </c>
      <c r="E17" s="95">
        <v>27804</v>
      </c>
      <c r="F17" s="95">
        <v>4798</v>
      </c>
      <c r="G17" s="96">
        <v>17.3</v>
      </c>
      <c r="H17" s="95">
        <v>17344</v>
      </c>
      <c r="I17" s="95">
        <v>11852</v>
      </c>
      <c r="J17" s="96">
        <v>68.3</v>
      </c>
      <c r="K17" s="95">
        <v>63832</v>
      </c>
      <c r="L17" s="95">
        <v>27630</v>
      </c>
      <c r="M17" s="96">
        <v>43.3</v>
      </c>
    </row>
    <row r="18" spans="1:13" ht="20.25" customHeight="1">
      <c r="A18" s="93" t="s">
        <v>115</v>
      </c>
      <c r="B18" s="103">
        <v>3937</v>
      </c>
      <c r="C18" s="95">
        <v>4030</v>
      </c>
      <c r="D18" s="96">
        <v>102.4</v>
      </c>
      <c r="E18" s="95">
        <v>26767</v>
      </c>
      <c r="F18" s="95">
        <v>4512</v>
      </c>
      <c r="G18" s="96">
        <v>16.9</v>
      </c>
      <c r="H18" s="95">
        <v>16988</v>
      </c>
      <c r="I18" s="95">
        <v>12842</v>
      </c>
      <c r="J18" s="96">
        <v>75.6</v>
      </c>
      <c r="K18" s="95">
        <v>65034</v>
      </c>
      <c r="L18" s="95">
        <v>33946</v>
      </c>
      <c r="M18" s="96">
        <v>52.2</v>
      </c>
    </row>
    <row r="19" spans="1:13" s="97" customFormat="1" ht="20.25" customHeight="1">
      <c r="A19" s="93" t="s">
        <v>116</v>
      </c>
      <c r="B19" s="103">
        <v>3404</v>
      </c>
      <c r="C19" s="95">
        <v>3372</v>
      </c>
      <c r="D19" s="96">
        <v>99.1</v>
      </c>
      <c r="E19" s="95">
        <v>3405</v>
      </c>
      <c r="F19" s="95">
        <v>3736</v>
      </c>
      <c r="G19" s="96">
        <v>109.7</v>
      </c>
      <c r="H19" s="95">
        <v>17000</v>
      </c>
      <c r="I19" s="95">
        <v>12929</v>
      </c>
      <c r="J19" s="96">
        <v>76.1</v>
      </c>
      <c r="K19" s="95">
        <v>66203</v>
      </c>
      <c r="L19" s="95">
        <v>36333</v>
      </c>
      <c r="M19" s="96">
        <v>54.9</v>
      </c>
    </row>
    <row r="20" spans="1:13" ht="20.25" customHeight="1" thickBot="1">
      <c r="A20" s="98" t="s">
        <v>117</v>
      </c>
      <c r="B20" s="104">
        <v>3294</v>
      </c>
      <c r="C20" s="100">
        <v>3734</v>
      </c>
      <c r="D20" s="101">
        <v>113.4</v>
      </c>
      <c r="E20" s="100">
        <v>3735</v>
      </c>
      <c r="F20" s="100">
        <v>4978</v>
      </c>
      <c r="G20" s="101">
        <v>133.3</v>
      </c>
      <c r="H20" s="100">
        <v>8007</v>
      </c>
      <c r="I20" s="100">
        <v>2826</v>
      </c>
      <c r="J20" s="101">
        <v>35.3</v>
      </c>
      <c r="K20" s="100">
        <v>68890</v>
      </c>
      <c r="L20" s="100">
        <v>41073</v>
      </c>
      <c r="M20" s="101">
        <v>59.6</v>
      </c>
    </row>
    <row r="21" spans="1:7" ht="13.5">
      <c r="A21" s="97" t="s">
        <v>121</v>
      </c>
      <c r="B21" s="97"/>
      <c r="C21" s="97"/>
      <c r="D21" s="97"/>
      <c r="E21" s="97"/>
      <c r="F21" s="97"/>
      <c r="G21" s="97"/>
    </row>
    <row r="22" spans="1:7" ht="13.5">
      <c r="A22" s="97"/>
      <c r="B22" s="97"/>
      <c r="C22" s="97"/>
      <c r="D22" s="97"/>
      <c r="E22" s="97"/>
      <c r="F22" s="97"/>
      <c r="G22" s="97"/>
    </row>
    <row r="23" spans="2:7" ht="13.5">
      <c r="B23" s="97"/>
      <c r="C23" s="97"/>
      <c r="D23" s="97"/>
      <c r="E23" s="97"/>
      <c r="F23" s="97"/>
      <c r="G23" s="97"/>
    </row>
    <row r="24" spans="1:7" ht="13.5">
      <c r="A24" s="97"/>
      <c r="B24" s="97"/>
      <c r="C24" s="97"/>
      <c r="D24" s="97"/>
      <c r="E24" s="97"/>
      <c r="F24" s="97"/>
      <c r="G24" s="97"/>
    </row>
  </sheetData>
  <mergeCells count="11">
    <mergeCell ref="K14:M14"/>
    <mergeCell ref="A14:A15"/>
    <mergeCell ref="B14:D14"/>
    <mergeCell ref="E14:G14"/>
    <mergeCell ref="H14:J14"/>
    <mergeCell ref="B4:D4"/>
    <mergeCell ref="E4:G4"/>
    <mergeCell ref="H4:J4"/>
    <mergeCell ref="A1:M1"/>
    <mergeCell ref="K4:M4"/>
    <mergeCell ref="A4:A5"/>
  </mergeCells>
  <printOptions/>
  <pageMargins left="0.3937007874015748" right="0" top="0.984251968503937" bottom="0.984251968503937" header="0.5118110236220472" footer="0.5118110236220472"/>
  <pageSetup horizontalDpi="400" verticalDpi="4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32"/>
  <sheetViews>
    <sheetView showGridLines="0" zoomScale="95" zoomScaleNormal="95" zoomScaleSheetLayoutView="100" workbookViewId="0" topLeftCell="A1">
      <selection activeCell="D14" sqref="D14"/>
    </sheetView>
  </sheetViews>
  <sheetFormatPr defaultColWidth="8.796875" defaultRowHeight="14.25"/>
  <cols>
    <col min="1" max="1" width="7.19921875" style="106" customWidth="1"/>
    <col min="2" max="2" width="13.69921875" style="106" customWidth="1"/>
    <col min="3" max="14" width="9.59765625" style="106" customWidth="1"/>
    <col min="15" max="20" width="1.59765625" style="106" customWidth="1"/>
    <col min="21" max="16384" width="9" style="106" customWidth="1"/>
  </cols>
  <sheetData>
    <row r="1" spans="1:14" ht="27.75" customHeight="1">
      <c r="A1" s="275" t="s">
        <v>137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ht="13.5" customHeight="1" thickBot="1">
      <c r="N3" s="107" t="s">
        <v>122</v>
      </c>
    </row>
    <row r="4" spans="1:15" ht="17.25" customHeight="1">
      <c r="A4" s="273" t="s">
        <v>123</v>
      </c>
      <c r="B4" s="274" t="s">
        <v>124</v>
      </c>
      <c r="C4" s="271" t="s">
        <v>125</v>
      </c>
      <c r="D4" s="272"/>
      <c r="E4" s="273"/>
      <c r="F4" s="269" t="s">
        <v>126</v>
      </c>
      <c r="G4" s="270"/>
      <c r="H4" s="108" t="s">
        <v>138</v>
      </c>
      <c r="I4" s="271" t="s">
        <v>139</v>
      </c>
      <c r="J4" s="272"/>
      <c r="K4" s="273"/>
      <c r="L4" s="274" t="s">
        <v>140</v>
      </c>
      <c r="M4" s="274"/>
      <c r="N4" s="271"/>
      <c r="O4" s="109"/>
    </row>
    <row r="5" spans="1:15" ht="24" customHeight="1">
      <c r="A5" s="276"/>
      <c r="B5" s="277"/>
      <c r="C5" s="110" t="s">
        <v>127</v>
      </c>
      <c r="D5" s="110" t="s">
        <v>128</v>
      </c>
      <c r="E5" s="111" t="s">
        <v>129</v>
      </c>
      <c r="F5" s="110" t="s">
        <v>127</v>
      </c>
      <c r="G5" s="112" t="s">
        <v>128</v>
      </c>
      <c r="H5" s="113" t="s">
        <v>129</v>
      </c>
      <c r="I5" s="110" t="s">
        <v>127</v>
      </c>
      <c r="J5" s="110" t="s">
        <v>128</v>
      </c>
      <c r="K5" s="111" t="s">
        <v>129</v>
      </c>
      <c r="L5" s="110" t="s">
        <v>127</v>
      </c>
      <c r="M5" s="110" t="s">
        <v>128</v>
      </c>
      <c r="N5" s="114" t="s">
        <v>129</v>
      </c>
      <c r="O5" s="109"/>
    </row>
    <row r="6" spans="1:15" ht="15" customHeight="1">
      <c r="A6" s="261" t="s">
        <v>141</v>
      </c>
      <c r="B6" s="115" t="s">
        <v>130</v>
      </c>
      <c r="C6" s="116">
        <v>830</v>
      </c>
      <c r="D6" s="117">
        <v>636</v>
      </c>
      <c r="E6" s="117">
        <v>194</v>
      </c>
      <c r="F6" s="117">
        <v>715</v>
      </c>
      <c r="G6" s="117">
        <v>553</v>
      </c>
      <c r="H6" s="117">
        <v>162</v>
      </c>
      <c r="I6" s="117">
        <v>94</v>
      </c>
      <c r="J6" s="117">
        <v>65</v>
      </c>
      <c r="K6" s="117">
        <v>29</v>
      </c>
      <c r="L6" s="118">
        <v>21</v>
      </c>
      <c r="M6" s="118">
        <v>18</v>
      </c>
      <c r="N6" s="118">
        <v>3</v>
      </c>
      <c r="O6" s="118"/>
    </row>
    <row r="7" spans="1:15" ht="15" customHeight="1">
      <c r="A7" s="262"/>
      <c r="B7" s="115" t="s">
        <v>131</v>
      </c>
      <c r="C7" s="116">
        <v>1350</v>
      </c>
      <c r="D7" s="117">
        <v>1051</v>
      </c>
      <c r="E7" s="117">
        <v>299</v>
      </c>
      <c r="F7" s="117">
        <v>1220</v>
      </c>
      <c r="G7" s="117">
        <v>937</v>
      </c>
      <c r="H7" s="117">
        <v>283</v>
      </c>
      <c r="I7" s="117">
        <v>105</v>
      </c>
      <c r="J7" s="117">
        <v>93</v>
      </c>
      <c r="K7" s="117">
        <v>12</v>
      </c>
      <c r="L7" s="118">
        <v>25</v>
      </c>
      <c r="M7" s="118">
        <v>21</v>
      </c>
      <c r="N7" s="118">
        <v>4</v>
      </c>
      <c r="O7" s="118"/>
    </row>
    <row r="8" spans="1:15" ht="15" customHeight="1">
      <c r="A8" s="262"/>
      <c r="B8" s="119" t="s">
        <v>132</v>
      </c>
      <c r="C8" s="116">
        <v>469</v>
      </c>
      <c r="D8" s="117">
        <v>425</v>
      </c>
      <c r="E8" s="117">
        <v>44</v>
      </c>
      <c r="F8" s="117">
        <v>126</v>
      </c>
      <c r="G8" s="117">
        <v>116</v>
      </c>
      <c r="H8" s="117">
        <v>10</v>
      </c>
      <c r="I8" s="117">
        <v>343</v>
      </c>
      <c r="J8" s="117">
        <v>309</v>
      </c>
      <c r="K8" s="117">
        <v>34</v>
      </c>
      <c r="L8" s="120" t="s">
        <v>34</v>
      </c>
      <c r="M8" s="120" t="s">
        <v>34</v>
      </c>
      <c r="N8" s="120" t="s">
        <v>34</v>
      </c>
      <c r="O8" s="118"/>
    </row>
    <row r="9" spans="1:15" ht="15" customHeight="1">
      <c r="A9" s="262"/>
      <c r="B9" s="119" t="s">
        <v>133</v>
      </c>
      <c r="C9" s="116">
        <v>2649</v>
      </c>
      <c r="D9" s="117">
        <v>2112</v>
      </c>
      <c r="E9" s="117">
        <v>537</v>
      </c>
      <c r="F9" s="117">
        <v>2061</v>
      </c>
      <c r="G9" s="117">
        <v>1606</v>
      </c>
      <c r="H9" s="117">
        <v>455</v>
      </c>
      <c r="I9" s="117">
        <v>542</v>
      </c>
      <c r="J9" s="117">
        <v>467</v>
      </c>
      <c r="K9" s="117">
        <v>75</v>
      </c>
      <c r="L9" s="118">
        <v>46</v>
      </c>
      <c r="M9" s="118">
        <v>39</v>
      </c>
      <c r="N9" s="118">
        <v>7</v>
      </c>
      <c r="O9" s="118"/>
    </row>
    <row r="10" spans="1:15" ht="15" customHeight="1">
      <c r="A10" s="263"/>
      <c r="B10" s="119" t="s">
        <v>134</v>
      </c>
      <c r="C10" s="121"/>
      <c r="D10" s="122">
        <v>115</v>
      </c>
      <c r="E10" s="122"/>
      <c r="F10" s="122"/>
      <c r="G10" s="122">
        <v>85</v>
      </c>
      <c r="H10" s="122"/>
      <c r="I10" s="122"/>
      <c r="J10" s="122">
        <v>28</v>
      </c>
      <c r="K10" s="122"/>
      <c r="L10" s="123"/>
      <c r="M10" s="123">
        <v>2</v>
      </c>
      <c r="N10" s="123"/>
      <c r="O10" s="118"/>
    </row>
    <row r="11" spans="1:15" ht="15" customHeight="1">
      <c r="A11" s="261" t="s">
        <v>120</v>
      </c>
      <c r="B11" s="115" t="s">
        <v>130</v>
      </c>
      <c r="C11" s="124">
        <v>822</v>
      </c>
      <c r="D11" s="125">
        <v>625</v>
      </c>
      <c r="E11" s="125">
        <v>197</v>
      </c>
      <c r="F11" s="125">
        <v>708</v>
      </c>
      <c r="G11" s="125">
        <v>543</v>
      </c>
      <c r="H11" s="125">
        <v>165</v>
      </c>
      <c r="I11" s="125">
        <v>95</v>
      </c>
      <c r="J11" s="125">
        <v>68</v>
      </c>
      <c r="K11" s="125">
        <v>27</v>
      </c>
      <c r="L11" s="125">
        <v>19</v>
      </c>
      <c r="M11" s="125">
        <v>14</v>
      </c>
      <c r="N11" s="125">
        <v>5</v>
      </c>
      <c r="O11" s="118"/>
    </row>
    <row r="12" spans="1:15" ht="15" customHeight="1">
      <c r="A12" s="262"/>
      <c r="B12" s="115" t="s">
        <v>131</v>
      </c>
      <c r="C12" s="124">
        <v>1251</v>
      </c>
      <c r="D12" s="125">
        <v>994</v>
      </c>
      <c r="E12" s="125">
        <v>257</v>
      </c>
      <c r="F12" s="125">
        <v>1144</v>
      </c>
      <c r="G12" s="125">
        <v>910</v>
      </c>
      <c r="H12" s="125">
        <v>234</v>
      </c>
      <c r="I12" s="125">
        <v>78</v>
      </c>
      <c r="J12" s="125">
        <v>63</v>
      </c>
      <c r="K12" s="125">
        <v>15</v>
      </c>
      <c r="L12" s="125">
        <v>29</v>
      </c>
      <c r="M12" s="125">
        <v>21</v>
      </c>
      <c r="N12" s="125">
        <v>8</v>
      </c>
      <c r="O12" s="118"/>
    </row>
    <row r="13" spans="1:15" ht="15" customHeight="1">
      <c r="A13" s="262"/>
      <c r="B13" s="119" t="s">
        <v>132</v>
      </c>
      <c r="C13" s="124">
        <v>502</v>
      </c>
      <c r="D13" s="125">
        <v>460</v>
      </c>
      <c r="E13" s="125">
        <v>42</v>
      </c>
      <c r="F13" s="125">
        <v>133</v>
      </c>
      <c r="G13" s="125">
        <v>122</v>
      </c>
      <c r="H13" s="125">
        <v>11</v>
      </c>
      <c r="I13" s="125">
        <v>369</v>
      </c>
      <c r="J13" s="125">
        <v>338</v>
      </c>
      <c r="K13" s="125">
        <v>31</v>
      </c>
      <c r="L13" s="126" t="s">
        <v>34</v>
      </c>
      <c r="M13" s="126" t="s">
        <v>34</v>
      </c>
      <c r="N13" s="126" t="s">
        <v>34</v>
      </c>
      <c r="O13" s="118"/>
    </row>
    <row r="14" spans="1:15" ht="15" customHeight="1">
      <c r="A14" s="262"/>
      <c r="B14" s="119" t="s">
        <v>133</v>
      </c>
      <c r="C14" s="124">
        <v>2575</v>
      </c>
      <c r="D14" s="125">
        <v>2079</v>
      </c>
      <c r="E14" s="125">
        <v>496</v>
      </c>
      <c r="F14" s="125">
        <v>1985</v>
      </c>
      <c r="G14" s="125">
        <v>1575</v>
      </c>
      <c r="H14" s="125">
        <v>410</v>
      </c>
      <c r="I14" s="125">
        <v>542</v>
      </c>
      <c r="J14" s="125">
        <v>469</v>
      </c>
      <c r="K14" s="125">
        <v>73</v>
      </c>
      <c r="L14" s="125">
        <v>48</v>
      </c>
      <c r="M14" s="125">
        <v>35</v>
      </c>
      <c r="N14" s="125">
        <v>13</v>
      </c>
      <c r="O14" s="118"/>
    </row>
    <row r="15" spans="1:15" ht="15" customHeight="1">
      <c r="A15" s="263"/>
      <c r="B15" s="119" t="s">
        <v>134</v>
      </c>
      <c r="C15" s="127"/>
      <c r="D15" s="128">
        <v>117</v>
      </c>
      <c r="E15" s="128"/>
      <c r="F15" s="128"/>
      <c r="G15" s="128">
        <v>83</v>
      </c>
      <c r="H15" s="128"/>
      <c r="I15" s="128"/>
      <c r="J15" s="128">
        <v>32</v>
      </c>
      <c r="K15" s="128"/>
      <c r="L15" s="128"/>
      <c r="M15" s="128">
        <v>2</v>
      </c>
      <c r="N15" s="128"/>
      <c r="O15" s="118"/>
    </row>
    <row r="16" spans="1:15" ht="15" customHeight="1">
      <c r="A16" s="261" t="s">
        <v>115</v>
      </c>
      <c r="B16" s="115" t="s">
        <v>130</v>
      </c>
      <c r="C16" s="129">
        <v>873</v>
      </c>
      <c r="D16" s="130">
        <v>616</v>
      </c>
      <c r="E16" s="130">
        <v>257</v>
      </c>
      <c r="F16" s="130">
        <v>735</v>
      </c>
      <c r="G16" s="130">
        <v>517</v>
      </c>
      <c r="H16" s="130">
        <v>218</v>
      </c>
      <c r="I16" s="130">
        <v>108</v>
      </c>
      <c r="J16" s="130">
        <v>78</v>
      </c>
      <c r="K16" s="130">
        <v>30</v>
      </c>
      <c r="L16" s="130">
        <v>30</v>
      </c>
      <c r="M16" s="130">
        <v>21</v>
      </c>
      <c r="N16" s="130">
        <v>9</v>
      </c>
      <c r="O16" s="118"/>
    </row>
    <row r="17" spans="1:15" ht="15" customHeight="1">
      <c r="A17" s="262"/>
      <c r="B17" s="115" t="s">
        <v>131</v>
      </c>
      <c r="C17" s="129">
        <v>1495</v>
      </c>
      <c r="D17" s="130">
        <v>1207</v>
      </c>
      <c r="E17" s="130">
        <v>288</v>
      </c>
      <c r="F17" s="130">
        <v>1348</v>
      </c>
      <c r="G17" s="130">
        <v>1096</v>
      </c>
      <c r="H17" s="130">
        <v>252</v>
      </c>
      <c r="I17" s="130">
        <v>120</v>
      </c>
      <c r="J17" s="130">
        <v>94</v>
      </c>
      <c r="K17" s="130">
        <v>26</v>
      </c>
      <c r="L17" s="130">
        <v>27</v>
      </c>
      <c r="M17" s="130">
        <v>17</v>
      </c>
      <c r="N17" s="130">
        <v>10</v>
      </c>
      <c r="O17" s="118"/>
    </row>
    <row r="18" spans="1:15" ht="15" customHeight="1">
      <c r="A18" s="262"/>
      <c r="B18" s="119" t="s">
        <v>132</v>
      </c>
      <c r="C18" s="129">
        <v>488</v>
      </c>
      <c r="D18" s="130">
        <v>440</v>
      </c>
      <c r="E18" s="130">
        <v>48</v>
      </c>
      <c r="F18" s="130">
        <v>117</v>
      </c>
      <c r="G18" s="130">
        <v>99</v>
      </c>
      <c r="H18" s="130">
        <v>18</v>
      </c>
      <c r="I18" s="130">
        <v>371</v>
      </c>
      <c r="J18" s="130">
        <v>341</v>
      </c>
      <c r="K18" s="130">
        <v>30</v>
      </c>
      <c r="L18" s="126" t="s">
        <v>34</v>
      </c>
      <c r="M18" s="126" t="s">
        <v>34</v>
      </c>
      <c r="N18" s="126" t="s">
        <v>34</v>
      </c>
      <c r="O18" s="118"/>
    </row>
    <row r="19" spans="1:16" ht="15" customHeight="1">
      <c r="A19" s="262"/>
      <c r="B19" s="119" t="s">
        <v>133</v>
      </c>
      <c r="C19" s="129">
        <f aca="true" t="shared" si="0" ref="C19:N19">SUM(C16:C18)</f>
        <v>2856</v>
      </c>
      <c r="D19" s="130">
        <f t="shared" si="0"/>
        <v>2263</v>
      </c>
      <c r="E19" s="130">
        <f t="shared" si="0"/>
        <v>593</v>
      </c>
      <c r="F19" s="130">
        <f t="shared" si="0"/>
        <v>2200</v>
      </c>
      <c r="G19" s="130">
        <f t="shared" si="0"/>
        <v>1712</v>
      </c>
      <c r="H19" s="130">
        <f t="shared" si="0"/>
        <v>488</v>
      </c>
      <c r="I19" s="130">
        <f t="shared" si="0"/>
        <v>599</v>
      </c>
      <c r="J19" s="130">
        <f t="shared" si="0"/>
        <v>513</v>
      </c>
      <c r="K19" s="130">
        <f t="shared" si="0"/>
        <v>86</v>
      </c>
      <c r="L19" s="130">
        <f t="shared" si="0"/>
        <v>57</v>
      </c>
      <c r="M19" s="130">
        <f t="shared" si="0"/>
        <v>38</v>
      </c>
      <c r="N19" s="130">
        <f t="shared" si="0"/>
        <v>19</v>
      </c>
      <c r="O19" s="117"/>
      <c r="P19" s="131"/>
    </row>
    <row r="20" spans="1:15" ht="15" customHeight="1">
      <c r="A20" s="263"/>
      <c r="B20" s="119" t="s">
        <v>134</v>
      </c>
      <c r="C20" s="132"/>
      <c r="D20" s="133">
        <v>121</v>
      </c>
      <c r="E20" s="133"/>
      <c r="F20" s="133"/>
      <c r="G20" s="133">
        <v>93</v>
      </c>
      <c r="H20" s="133"/>
      <c r="I20" s="133"/>
      <c r="J20" s="133">
        <v>26</v>
      </c>
      <c r="K20" s="133"/>
      <c r="L20" s="133"/>
      <c r="M20" s="133">
        <v>2</v>
      </c>
      <c r="N20" s="133"/>
      <c r="O20" s="117"/>
    </row>
    <row r="21" spans="1:15" ht="15" customHeight="1">
      <c r="A21" s="266" t="s">
        <v>116</v>
      </c>
      <c r="B21" s="115" t="s">
        <v>130</v>
      </c>
      <c r="C21" s="107" t="s">
        <v>135</v>
      </c>
      <c r="D21" s="130">
        <v>572</v>
      </c>
      <c r="E21" s="107" t="s">
        <v>135</v>
      </c>
      <c r="F21" s="107" t="s">
        <v>135</v>
      </c>
      <c r="G21" s="130">
        <v>458</v>
      </c>
      <c r="H21" s="107" t="s">
        <v>135</v>
      </c>
      <c r="I21" s="107" t="s">
        <v>135</v>
      </c>
      <c r="J21" s="130">
        <v>107</v>
      </c>
      <c r="K21" s="107" t="s">
        <v>135</v>
      </c>
      <c r="L21" s="107" t="s">
        <v>135</v>
      </c>
      <c r="M21" s="130">
        <v>7</v>
      </c>
      <c r="N21" s="107" t="s">
        <v>135</v>
      </c>
      <c r="O21" s="118"/>
    </row>
    <row r="22" spans="1:15" ht="15" customHeight="1">
      <c r="A22" s="267"/>
      <c r="B22" s="115" t="s">
        <v>131</v>
      </c>
      <c r="C22" s="107" t="s">
        <v>135</v>
      </c>
      <c r="D22" s="130">
        <v>1121</v>
      </c>
      <c r="E22" s="107" t="s">
        <v>135</v>
      </c>
      <c r="F22" s="107" t="s">
        <v>135</v>
      </c>
      <c r="G22" s="130">
        <v>945</v>
      </c>
      <c r="H22" s="107" t="s">
        <v>135</v>
      </c>
      <c r="I22" s="107" t="s">
        <v>135</v>
      </c>
      <c r="J22" s="130">
        <v>156</v>
      </c>
      <c r="K22" s="107" t="s">
        <v>135</v>
      </c>
      <c r="L22" s="107" t="s">
        <v>135</v>
      </c>
      <c r="M22" s="130">
        <v>20</v>
      </c>
      <c r="N22" s="107" t="s">
        <v>135</v>
      </c>
      <c r="O22" s="118"/>
    </row>
    <row r="23" spans="1:15" ht="15" customHeight="1">
      <c r="A23" s="267"/>
      <c r="B23" s="119" t="s">
        <v>132</v>
      </c>
      <c r="C23" s="107" t="s">
        <v>135</v>
      </c>
      <c r="D23" s="130">
        <v>638</v>
      </c>
      <c r="E23" s="107" t="s">
        <v>135</v>
      </c>
      <c r="F23" s="107" t="s">
        <v>135</v>
      </c>
      <c r="G23" s="130">
        <v>86</v>
      </c>
      <c r="H23" s="107" t="s">
        <v>135</v>
      </c>
      <c r="I23" s="107" t="s">
        <v>135</v>
      </c>
      <c r="J23" s="130">
        <v>552</v>
      </c>
      <c r="K23" s="107" t="s">
        <v>135</v>
      </c>
      <c r="L23" s="126" t="s">
        <v>34</v>
      </c>
      <c r="M23" s="126" t="s">
        <v>142</v>
      </c>
      <c r="N23" s="126" t="s">
        <v>34</v>
      </c>
      <c r="O23" s="118"/>
    </row>
    <row r="24" spans="1:21" ht="15" customHeight="1">
      <c r="A24" s="267"/>
      <c r="B24" s="134" t="s">
        <v>133</v>
      </c>
      <c r="C24" s="107" t="s">
        <v>135</v>
      </c>
      <c r="D24" s="130">
        <v>2331</v>
      </c>
      <c r="E24" s="107" t="s">
        <v>143</v>
      </c>
      <c r="F24" s="107" t="s">
        <v>135</v>
      </c>
      <c r="G24" s="130">
        <v>1489</v>
      </c>
      <c r="H24" s="107" t="s">
        <v>135</v>
      </c>
      <c r="I24" s="107" t="s">
        <v>135</v>
      </c>
      <c r="J24" s="130">
        <v>815</v>
      </c>
      <c r="K24" s="107" t="s">
        <v>135</v>
      </c>
      <c r="L24" s="107" t="s">
        <v>135</v>
      </c>
      <c r="M24" s="130">
        <v>27</v>
      </c>
      <c r="N24" s="107" t="s">
        <v>135</v>
      </c>
      <c r="O24" s="117"/>
      <c r="P24" s="131"/>
      <c r="Q24" s="131"/>
      <c r="R24" s="131"/>
      <c r="S24" s="131"/>
      <c r="T24" s="131"/>
      <c r="U24" s="131"/>
    </row>
    <row r="25" spans="1:15" ht="15" customHeight="1">
      <c r="A25" s="268"/>
      <c r="B25" s="134" t="s">
        <v>134</v>
      </c>
      <c r="C25" s="132"/>
      <c r="D25" s="133">
        <v>90</v>
      </c>
      <c r="E25" s="133"/>
      <c r="F25" s="133"/>
      <c r="G25" s="133">
        <v>64</v>
      </c>
      <c r="H25" s="133"/>
      <c r="I25" s="133"/>
      <c r="J25" s="133">
        <v>24</v>
      </c>
      <c r="K25" s="133"/>
      <c r="L25" s="133"/>
      <c r="M25" s="133">
        <v>2</v>
      </c>
      <c r="N25" s="133"/>
      <c r="O25" s="117"/>
    </row>
    <row r="26" spans="1:15" ht="15" customHeight="1">
      <c r="A26" s="264" t="s">
        <v>117</v>
      </c>
      <c r="B26" s="135" t="s">
        <v>130</v>
      </c>
      <c r="C26" s="107" t="s">
        <v>135</v>
      </c>
      <c r="D26" s="136">
        <v>362</v>
      </c>
      <c r="E26" s="107" t="s">
        <v>135</v>
      </c>
      <c r="F26" s="107" t="s">
        <v>135</v>
      </c>
      <c r="G26" s="136">
        <v>242</v>
      </c>
      <c r="H26" s="107" t="s">
        <v>135</v>
      </c>
      <c r="I26" s="107" t="s">
        <v>135</v>
      </c>
      <c r="J26" s="136">
        <v>105</v>
      </c>
      <c r="K26" s="107" t="s">
        <v>135</v>
      </c>
      <c r="L26" s="107" t="s">
        <v>135</v>
      </c>
      <c r="M26" s="136">
        <v>15</v>
      </c>
      <c r="N26" s="107" t="s">
        <v>135</v>
      </c>
      <c r="O26" s="118"/>
    </row>
    <row r="27" spans="1:15" ht="15" customHeight="1">
      <c r="A27" s="264"/>
      <c r="B27" s="115" t="s">
        <v>131</v>
      </c>
      <c r="C27" s="107" t="s">
        <v>135</v>
      </c>
      <c r="D27" s="136">
        <v>1063</v>
      </c>
      <c r="E27" s="107" t="s">
        <v>135</v>
      </c>
      <c r="F27" s="107" t="s">
        <v>135</v>
      </c>
      <c r="G27" s="136">
        <v>821</v>
      </c>
      <c r="H27" s="107" t="s">
        <v>135</v>
      </c>
      <c r="I27" s="107" t="s">
        <v>135</v>
      </c>
      <c r="J27" s="136">
        <v>234</v>
      </c>
      <c r="K27" s="107" t="s">
        <v>135</v>
      </c>
      <c r="L27" s="107" t="s">
        <v>135</v>
      </c>
      <c r="M27" s="136">
        <v>8</v>
      </c>
      <c r="N27" s="107" t="s">
        <v>135</v>
      </c>
      <c r="O27" s="118"/>
    </row>
    <row r="28" spans="1:15" ht="15" customHeight="1">
      <c r="A28" s="264"/>
      <c r="B28" s="119" t="s">
        <v>132</v>
      </c>
      <c r="C28" s="107" t="s">
        <v>135</v>
      </c>
      <c r="D28" s="136">
        <v>500</v>
      </c>
      <c r="E28" s="107" t="s">
        <v>135</v>
      </c>
      <c r="F28" s="107" t="s">
        <v>135</v>
      </c>
      <c r="G28" s="136">
        <v>33</v>
      </c>
      <c r="H28" s="107" t="s">
        <v>135</v>
      </c>
      <c r="I28" s="107" t="s">
        <v>135</v>
      </c>
      <c r="J28" s="136">
        <v>467</v>
      </c>
      <c r="K28" s="107" t="s">
        <v>135</v>
      </c>
      <c r="L28" s="126" t="s">
        <v>34</v>
      </c>
      <c r="M28" s="126" t="s">
        <v>142</v>
      </c>
      <c r="N28" s="126" t="s">
        <v>34</v>
      </c>
      <c r="O28" s="118"/>
    </row>
    <row r="29" spans="1:21" ht="15" customHeight="1">
      <c r="A29" s="264"/>
      <c r="B29" s="134" t="s">
        <v>133</v>
      </c>
      <c r="C29" s="107" t="s">
        <v>135</v>
      </c>
      <c r="D29" s="136">
        <v>1925</v>
      </c>
      <c r="E29" s="107" t="s">
        <v>135</v>
      </c>
      <c r="F29" s="107" t="s">
        <v>135</v>
      </c>
      <c r="G29" s="136">
        <v>1096</v>
      </c>
      <c r="H29" s="107" t="s">
        <v>135</v>
      </c>
      <c r="I29" s="107" t="s">
        <v>135</v>
      </c>
      <c r="J29" s="136">
        <v>806</v>
      </c>
      <c r="K29" s="107" t="s">
        <v>135</v>
      </c>
      <c r="L29" s="107" t="s">
        <v>135</v>
      </c>
      <c r="M29" s="136">
        <v>23</v>
      </c>
      <c r="N29" s="107" t="s">
        <v>135</v>
      </c>
      <c r="O29" s="117"/>
      <c r="P29" s="131"/>
      <c r="Q29" s="131"/>
      <c r="R29" s="131"/>
      <c r="S29" s="131"/>
      <c r="T29" s="131"/>
      <c r="U29" s="131"/>
    </row>
    <row r="30" spans="1:15" ht="15" customHeight="1" thickBot="1">
      <c r="A30" s="265"/>
      <c r="B30" s="137" t="s">
        <v>134</v>
      </c>
      <c r="C30" s="138"/>
      <c r="D30" s="139">
        <v>95</v>
      </c>
      <c r="E30" s="139"/>
      <c r="F30" s="139"/>
      <c r="G30" s="139">
        <v>69</v>
      </c>
      <c r="H30" s="139"/>
      <c r="I30" s="139"/>
      <c r="J30" s="139">
        <v>24</v>
      </c>
      <c r="K30" s="139"/>
      <c r="L30" s="139"/>
      <c r="M30" s="139">
        <v>2</v>
      </c>
      <c r="N30" s="139"/>
      <c r="O30" s="117"/>
    </row>
    <row r="31" spans="1:7" s="141" customFormat="1" ht="13.5">
      <c r="A31" s="140" t="s">
        <v>121</v>
      </c>
      <c r="B31" s="140"/>
      <c r="C31" s="140"/>
      <c r="D31" s="140"/>
      <c r="E31" s="140"/>
      <c r="F31" s="140"/>
      <c r="G31" s="140"/>
    </row>
    <row r="32" s="141" customFormat="1" ht="13.5">
      <c r="A32" s="141" t="s">
        <v>136</v>
      </c>
    </row>
  </sheetData>
  <mergeCells count="12">
    <mergeCell ref="F4:G4"/>
    <mergeCell ref="I4:K4"/>
    <mergeCell ref="L4:N4"/>
    <mergeCell ref="A1:N1"/>
    <mergeCell ref="A4:A5"/>
    <mergeCell ref="B4:B5"/>
    <mergeCell ref="C4:E4"/>
    <mergeCell ref="A6:A10"/>
    <mergeCell ref="A11:A15"/>
    <mergeCell ref="A26:A30"/>
    <mergeCell ref="A16:A20"/>
    <mergeCell ref="A21:A25"/>
  </mergeCells>
  <printOptions/>
  <pageMargins left="0.5905511811023623" right="0.5905511811023623" top="0.5118110236220472" bottom="0.3937007874015748" header="0.5118110236220472" footer="0.4330708661417323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I14"/>
  <sheetViews>
    <sheetView showGridLines="0" showZeros="0" workbookViewId="0" topLeftCell="A1">
      <selection activeCell="C21" sqref="C21"/>
    </sheetView>
  </sheetViews>
  <sheetFormatPr defaultColWidth="8.796875" defaultRowHeight="14.25"/>
  <cols>
    <col min="1" max="1" width="14.5" style="2" customWidth="1"/>
    <col min="2" max="9" width="9.8984375" style="2" customWidth="1"/>
    <col min="10" max="16384" width="11.3984375" style="2" customWidth="1"/>
  </cols>
  <sheetData>
    <row r="1" spans="1:9" ht="21">
      <c r="A1" s="244" t="s">
        <v>157</v>
      </c>
      <c r="B1" s="244"/>
      <c r="C1" s="244"/>
      <c r="D1" s="244"/>
      <c r="E1" s="244"/>
      <c r="F1" s="244"/>
      <c r="G1" s="244"/>
      <c r="H1" s="244"/>
      <c r="I1" s="244"/>
    </row>
    <row r="3" spans="1:9" ht="14.25" thickBot="1">
      <c r="A3" s="3"/>
      <c r="B3" s="3"/>
      <c r="C3" s="3"/>
      <c r="D3" s="3"/>
      <c r="E3" s="3"/>
      <c r="F3" s="3"/>
      <c r="G3" s="4"/>
      <c r="I3" s="142" t="s">
        <v>56</v>
      </c>
    </row>
    <row r="4" spans="1:9" ht="18" customHeight="1">
      <c r="A4" s="228" t="s">
        <v>144</v>
      </c>
      <c r="B4" s="231" t="s">
        <v>145</v>
      </c>
      <c r="C4" s="280" t="s">
        <v>146</v>
      </c>
      <c r="D4" s="281"/>
      <c r="E4" s="281"/>
      <c r="F4" s="281"/>
      <c r="G4" s="281"/>
      <c r="H4" s="282"/>
      <c r="I4" s="282"/>
    </row>
    <row r="5" spans="1:9" ht="18" customHeight="1">
      <c r="A5" s="278"/>
      <c r="B5" s="279"/>
      <c r="C5" s="283" t="s">
        <v>147</v>
      </c>
      <c r="D5" s="283" t="s">
        <v>148</v>
      </c>
      <c r="E5" s="283" t="s">
        <v>149</v>
      </c>
      <c r="F5" s="283" t="s">
        <v>150</v>
      </c>
      <c r="G5" s="144"/>
      <c r="H5" s="145" t="s">
        <v>151</v>
      </c>
      <c r="I5" s="145"/>
    </row>
    <row r="6" spans="1:9" ht="18" customHeight="1">
      <c r="A6" s="230"/>
      <c r="B6" s="233"/>
      <c r="C6" s="233"/>
      <c r="D6" s="233"/>
      <c r="E6" s="233"/>
      <c r="F6" s="233"/>
      <c r="G6" s="146" t="s">
        <v>152</v>
      </c>
      <c r="H6" s="146" t="s">
        <v>153</v>
      </c>
      <c r="I6" s="147" t="s">
        <v>154</v>
      </c>
    </row>
    <row r="7" spans="1:9" ht="20.25" customHeight="1">
      <c r="A7" s="5" t="s">
        <v>158</v>
      </c>
      <c r="B7" s="148">
        <v>35</v>
      </c>
      <c r="C7" s="7">
        <v>5699</v>
      </c>
      <c r="D7" s="75">
        <v>933</v>
      </c>
      <c r="E7" s="75">
        <v>185</v>
      </c>
      <c r="F7" s="75">
        <v>6</v>
      </c>
      <c r="G7" s="7">
        <v>3160</v>
      </c>
      <c r="H7" s="142">
        <v>78</v>
      </c>
      <c r="I7" s="149">
        <v>1337</v>
      </c>
    </row>
    <row r="8" spans="1:9" ht="20.25" customHeight="1">
      <c r="A8" s="8" t="s">
        <v>159</v>
      </c>
      <c r="B8" s="148">
        <v>35</v>
      </c>
      <c r="C8" s="7">
        <v>5678</v>
      </c>
      <c r="D8" s="75">
        <v>933</v>
      </c>
      <c r="E8" s="75">
        <v>185</v>
      </c>
      <c r="F8" s="75">
        <v>6</v>
      </c>
      <c r="G8" s="7">
        <v>1795</v>
      </c>
      <c r="H8" s="24">
        <v>203</v>
      </c>
      <c r="I8" s="24">
        <v>2556</v>
      </c>
    </row>
    <row r="9" spans="1:9" ht="20.25" customHeight="1">
      <c r="A9" s="8" t="s">
        <v>160</v>
      </c>
      <c r="B9" s="103">
        <v>34</v>
      </c>
      <c r="C9" s="95">
        <v>5541</v>
      </c>
      <c r="D9" s="95">
        <v>933</v>
      </c>
      <c r="E9" s="95">
        <v>135</v>
      </c>
      <c r="F9" s="95">
        <v>6</v>
      </c>
      <c r="G9" s="150" t="s">
        <v>161</v>
      </c>
      <c r="H9" s="24">
        <v>506</v>
      </c>
      <c r="I9" s="24">
        <v>3961</v>
      </c>
    </row>
    <row r="10" spans="1:9" s="50" customFormat="1" ht="20.25" customHeight="1">
      <c r="A10" s="8" t="s">
        <v>162</v>
      </c>
      <c r="B10" s="103">
        <v>34</v>
      </c>
      <c r="C10" s="95">
        <v>5556</v>
      </c>
      <c r="D10" s="95">
        <v>933</v>
      </c>
      <c r="E10" s="95">
        <v>125</v>
      </c>
      <c r="F10" s="95">
        <v>6</v>
      </c>
      <c r="G10" s="150" t="s">
        <v>161</v>
      </c>
      <c r="H10" s="95">
        <v>597</v>
      </c>
      <c r="I10" s="95">
        <v>3895</v>
      </c>
    </row>
    <row r="11" spans="1:9" s="14" customFormat="1" ht="20.25" customHeight="1" thickBot="1">
      <c r="A11" s="11" t="s">
        <v>163</v>
      </c>
      <c r="B11" s="104">
        <v>34</v>
      </c>
      <c r="C11" s="100">
        <v>5470</v>
      </c>
      <c r="D11" s="100">
        <v>911</v>
      </c>
      <c r="E11" s="100">
        <v>125</v>
      </c>
      <c r="F11" s="100">
        <v>6</v>
      </c>
      <c r="G11" s="151" t="s">
        <v>161</v>
      </c>
      <c r="H11" s="100">
        <v>552</v>
      </c>
      <c r="I11" s="100">
        <v>3876</v>
      </c>
    </row>
    <row r="12" spans="1:8" ht="15" customHeight="1">
      <c r="A12" s="65" t="s">
        <v>67</v>
      </c>
      <c r="B12" s="65"/>
      <c r="C12" s="65"/>
      <c r="D12" s="65"/>
      <c r="E12" s="65"/>
      <c r="F12" s="65"/>
      <c r="G12" s="65"/>
      <c r="H12" s="65"/>
    </row>
    <row r="13" ht="15" customHeight="1">
      <c r="A13" s="2" t="s">
        <v>155</v>
      </c>
    </row>
    <row r="14" ht="15" customHeight="1">
      <c r="A14" s="2" t="s">
        <v>156</v>
      </c>
    </row>
  </sheetData>
  <mergeCells count="8">
    <mergeCell ref="A1:I1"/>
    <mergeCell ref="A4:A6"/>
    <mergeCell ref="B4:B6"/>
    <mergeCell ref="C4:I4"/>
    <mergeCell ref="C5:C6"/>
    <mergeCell ref="D5:D6"/>
    <mergeCell ref="E5:E6"/>
    <mergeCell ref="F5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H45"/>
  <sheetViews>
    <sheetView showGridLines="0" workbookViewId="0" topLeftCell="A1">
      <selection activeCell="B41" sqref="B41"/>
    </sheetView>
  </sheetViews>
  <sheetFormatPr defaultColWidth="8.796875" defaultRowHeight="14.25"/>
  <cols>
    <col min="1" max="1" width="4.5" style="2" customWidth="1"/>
    <col min="2" max="2" width="23.19921875" style="2" customWidth="1"/>
    <col min="3" max="3" width="4.59765625" style="2" customWidth="1"/>
    <col min="4" max="6" width="20.5" style="2" customWidth="1"/>
    <col min="7" max="16384" width="11.3984375" style="2" customWidth="1"/>
  </cols>
  <sheetData>
    <row r="1" spans="1:6" ht="21">
      <c r="A1" s="244" t="s">
        <v>199</v>
      </c>
      <c r="B1" s="244"/>
      <c r="C1" s="244"/>
      <c r="D1" s="244"/>
      <c r="E1" s="244"/>
      <c r="F1" s="244"/>
    </row>
    <row r="2" ht="13.5" customHeight="1">
      <c r="A2" s="152"/>
    </row>
    <row r="3" spans="1:6" ht="14.25" thickBot="1">
      <c r="A3" s="3"/>
      <c r="B3" s="3"/>
      <c r="C3" s="3"/>
      <c r="D3" s="3"/>
      <c r="E3" s="3"/>
      <c r="F3" s="4" t="s">
        <v>200</v>
      </c>
    </row>
    <row r="4" spans="1:6" ht="14.25" customHeight="1">
      <c r="A4" s="153"/>
      <c r="B4" s="153" t="s">
        <v>164</v>
      </c>
      <c r="C4" s="154"/>
      <c r="D4" s="155"/>
      <c r="E4" s="143" t="s">
        <v>165</v>
      </c>
      <c r="F4" s="156"/>
    </row>
    <row r="5" spans="1:6" ht="14.25" customHeight="1">
      <c r="A5" s="157" t="s">
        <v>201</v>
      </c>
      <c r="B5" s="158"/>
      <c r="C5" s="159"/>
      <c r="D5" s="43" t="s">
        <v>166</v>
      </c>
      <c r="E5" s="43" t="s">
        <v>167</v>
      </c>
      <c r="F5" s="160" t="s">
        <v>168</v>
      </c>
    </row>
    <row r="6" spans="1:6" ht="6" customHeight="1">
      <c r="A6" s="145"/>
      <c r="B6" s="145"/>
      <c r="C6" s="145"/>
      <c r="D6" s="161"/>
      <c r="E6" s="162"/>
      <c r="F6" s="162"/>
    </row>
    <row r="7" spans="1:6" s="14" customFormat="1" ht="14.25" customHeight="1">
      <c r="A7" s="163"/>
      <c r="B7" s="164" t="s">
        <v>80</v>
      </c>
      <c r="C7" s="163"/>
      <c r="D7" s="165">
        <f>SUM(D9:D43)</f>
        <v>947</v>
      </c>
      <c r="E7" s="166">
        <f>SUM(E9:E43)</f>
        <v>328</v>
      </c>
      <c r="F7" s="167">
        <f>E7/D7*100</f>
        <v>34.63569165786694</v>
      </c>
    </row>
    <row r="8" spans="1:6" ht="9" customHeight="1">
      <c r="A8" s="168"/>
      <c r="B8" s="169"/>
      <c r="C8" s="168"/>
      <c r="D8" s="170"/>
      <c r="E8" s="171"/>
      <c r="F8" s="172"/>
    </row>
    <row r="9" spans="1:6" ht="12.75" customHeight="1">
      <c r="A9" s="168"/>
      <c r="B9" s="173" t="s">
        <v>169</v>
      </c>
      <c r="C9" s="168"/>
      <c r="D9" s="170">
        <v>86</v>
      </c>
      <c r="E9" s="171">
        <v>28</v>
      </c>
      <c r="F9" s="174">
        <f aca="true" t="shared" si="0" ref="F9:F22">E9/D9*100</f>
        <v>32.55813953488372</v>
      </c>
    </row>
    <row r="10" spans="1:6" ht="12.75" customHeight="1">
      <c r="A10" s="168"/>
      <c r="B10" s="173" t="s">
        <v>170</v>
      </c>
      <c r="C10" s="168"/>
      <c r="D10" s="170">
        <v>31</v>
      </c>
      <c r="E10" s="171">
        <v>12</v>
      </c>
      <c r="F10" s="174">
        <f t="shared" si="0"/>
        <v>38.70967741935484</v>
      </c>
    </row>
    <row r="11" spans="1:6" ht="12.75" customHeight="1">
      <c r="A11" s="168"/>
      <c r="B11" s="173" t="s">
        <v>171</v>
      </c>
      <c r="C11" s="168"/>
      <c r="D11" s="170">
        <v>52</v>
      </c>
      <c r="E11" s="171">
        <v>21</v>
      </c>
      <c r="F11" s="174">
        <f t="shared" si="0"/>
        <v>40.38461538461539</v>
      </c>
    </row>
    <row r="12" spans="1:6" ht="12.75" customHeight="1">
      <c r="A12" s="168"/>
      <c r="B12" s="173" t="s">
        <v>172</v>
      </c>
      <c r="C12" s="168"/>
      <c r="D12" s="170">
        <v>53</v>
      </c>
      <c r="E12" s="171">
        <v>20</v>
      </c>
      <c r="F12" s="174">
        <f t="shared" si="0"/>
        <v>37.735849056603776</v>
      </c>
    </row>
    <row r="13" spans="1:6" ht="12.75" customHeight="1">
      <c r="A13" s="168"/>
      <c r="B13" s="173" t="s">
        <v>173</v>
      </c>
      <c r="C13" s="168"/>
      <c r="D13" s="170">
        <v>32</v>
      </c>
      <c r="E13" s="171">
        <v>8</v>
      </c>
      <c r="F13" s="174">
        <f t="shared" si="0"/>
        <v>25</v>
      </c>
    </row>
    <row r="14" spans="1:6" ht="12.75" customHeight="1">
      <c r="A14" s="168"/>
      <c r="B14" s="173" t="s">
        <v>174</v>
      </c>
      <c r="C14" s="168"/>
      <c r="D14" s="170">
        <v>20</v>
      </c>
      <c r="E14" s="171">
        <v>6</v>
      </c>
      <c r="F14" s="174">
        <f t="shared" si="0"/>
        <v>30</v>
      </c>
    </row>
    <row r="15" spans="1:6" ht="12.75" customHeight="1">
      <c r="A15" s="168"/>
      <c r="B15" s="173" t="s">
        <v>175</v>
      </c>
      <c r="C15" s="168"/>
      <c r="D15" s="170">
        <v>9</v>
      </c>
      <c r="E15" s="171">
        <v>2</v>
      </c>
      <c r="F15" s="174">
        <f t="shared" si="0"/>
        <v>22.22222222222222</v>
      </c>
    </row>
    <row r="16" spans="1:6" ht="12.75" customHeight="1">
      <c r="A16" s="168"/>
      <c r="B16" s="173" t="s">
        <v>176</v>
      </c>
      <c r="C16" s="168"/>
      <c r="D16" s="170">
        <v>18</v>
      </c>
      <c r="E16" s="171">
        <v>8</v>
      </c>
      <c r="F16" s="174">
        <f t="shared" si="0"/>
        <v>44.44444444444444</v>
      </c>
    </row>
    <row r="17" spans="1:6" ht="12.75" customHeight="1">
      <c r="A17" s="168"/>
      <c r="B17" s="173" t="s">
        <v>177</v>
      </c>
      <c r="C17" s="168"/>
      <c r="D17" s="170">
        <v>13</v>
      </c>
      <c r="E17" s="171">
        <v>3</v>
      </c>
      <c r="F17" s="174">
        <f t="shared" si="0"/>
        <v>23.076923076923077</v>
      </c>
    </row>
    <row r="18" spans="1:6" ht="12.75" customHeight="1">
      <c r="A18" s="168"/>
      <c r="B18" s="173" t="s">
        <v>178</v>
      </c>
      <c r="C18" s="168"/>
      <c r="D18" s="170">
        <v>10</v>
      </c>
      <c r="E18" s="171">
        <v>4</v>
      </c>
      <c r="F18" s="174">
        <f t="shared" si="0"/>
        <v>40</v>
      </c>
    </row>
    <row r="19" spans="1:6" ht="12.75" customHeight="1">
      <c r="A19" s="168"/>
      <c r="B19" s="173" t="s">
        <v>179</v>
      </c>
      <c r="C19" s="168"/>
      <c r="D19" s="170">
        <v>33</v>
      </c>
      <c r="E19" s="171">
        <v>12</v>
      </c>
      <c r="F19" s="174">
        <f t="shared" si="0"/>
        <v>36.36363636363637</v>
      </c>
    </row>
    <row r="20" spans="1:6" ht="12.75" customHeight="1">
      <c r="A20" s="168"/>
      <c r="B20" s="173" t="s">
        <v>180</v>
      </c>
      <c r="C20" s="168"/>
      <c r="D20" s="170">
        <v>73</v>
      </c>
      <c r="E20" s="171">
        <v>26</v>
      </c>
      <c r="F20" s="174">
        <f t="shared" si="0"/>
        <v>35.61643835616438</v>
      </c>
    </row>
    <row r="21" spans="1:6" ht="12.75" customHeight="1">
      <c r="A21" s="168"/>
      <c r="B21" s="173" t="s">
        <v>3</v>
      </c>
      <c r="C21" s="168"/>
      <c r="D21" s="170">
        <v>74</v>
      </c>
      <c r="E21" s="171">
        <v>28</v>
      </c>
      <c r="F21" s="174">
        <f t="shared" si="0"/>
        <v>37.83783783783784</v>
      </c>
    </row>
    <row r="22" spans="1:6" ht="12.75" customHeight="1">
      <c r="A22" s="168"/>
      <c r="B22" s="173" t="s">
        <v>181</v>
      </c>
      <c r="C22" s="168"/>
      <c r="D22" s="170">
        <v>14</v>
      </c>
      <c r="E22" s="171">
        <v>2</v>
      </c>
      <c r="F22" s="174">
        <f t="shared" si="0"/>
        <v>14.285714285714285</v>
      </c>
    </row>
    <row r="23" spans="1:6" ht="12.75" customHeight="1">
      <c r="A23" s="168"/>
      <c r="B23" s="173" t="s">
        <v>202</v>
      </c>
      <c r="C23" s="168"/>
      <c r="D23" s="170">
        <v>0</v>
      </c>
      <c r="E23" s="171">
        <v>0</v>
      </c>
      <c r="F23" s="171">
        <v>0</v>
      </c>
    </row>
    <row r="24" spans="1:6" ht="12.75" customHeight="1">
      <c r="A24" s="168"/>
      <c r="B24" s="173" t="s">
        <v>182</v>
      </c>
      <c r="C24" s="168"/>
      <c r="D24" s="170">
        <v>32</v>
      </c>
      <c r="E24" s="171">
        <v>11</v>
      </c>
      <c r="F24" s="174">
        <f aca="true" t="shared" si="1" ref="F24:F32">E24/D24*100</f>
        <v>34.375</v>
      </c>
    </row>
    <row r="25" spans="1:6" ht="12.75" customHeight="1">
      <c r="A25" s="168"/>
      <c r="B25" s="173" t="s">
        <v>183</v>
      </c>
      <c r="C25" s="168"/>
      <c r="D25" s="170">
        <v>5</v>
      </c>
      <c r="E25" s="175">
        <v>2</v>
      </c>
      <c r="F25" s="174">
        <f t="shared" si="1"/>
        <v>40</v>
      </c>
    </row>
    <row r="26" spans="1:6" ht="12.75" customHeight="1">
      <c r="A26" s="168"/>
      <c r="B26" s="173" t="s">
        <v>184</v>
      </c>
      <c r="C26" s="168"/>
      <c r="D26" s="170">
        <v>9</v>
      </c>
      <c r="E26" s="171">
        <v>3</v>
      </c>
      <c r="F26" s="174">
        <f t="shared" si="1"/>
        <v>33.33333333333333</v>
      </c>
    </row>
    <row r="27" spans="1:6" ht="12.75" customHeight="1">
      <c r="A27" s="168"/>
      <c r="B27" s="173" t="s">
        <v>185</v>
      </c>
      <c r="C27" s="168"/>
      <c r="D27" s="170">
        <v>5</v>
      </c>
      <c r="E27" s="171">
        <v>3</v>
      </c>
      <c r="F27" s="174">
        <f t="shared" si="1"/>
        <v>60</v>
      </c>
    </row>
    <row r="28" spans="1:6" ht="12.75" customHeight="1">
      <c r="A28" s="168"/>
      <c r="B28" s="173" t="s">
        <v>16</v>
      </c>
      <c r="C28" s="168"/>
      <c r="D28" s="170">
        <v>19</v>
      </c>
      <c r="E28" s="171">
        <v>4</v>
      </c>
      <c r="F28" s="174">
        <f t="shared" si="1"/>
        <v>21.052631578947366</v>
      </c>
    </row>
    <row r="29" spans="1:6" ht="12.75" customHeight="1">
      <c r="A29" s="168"/>
      <c r="B29" s="173" t="s">
        <v>186</v>
      </c>
      <c r="C29" s="168"/>
      <c r="D29" s="170">
        <v>5</v>
      </c>
      <c r="E29" s="171">
        <v>2</v>
      </c>
      <c r="F29" s="174">
        <f t="shared" si="1"/>
        <v>40</v>
      </c>
    </row>
    <row r="30" spans="1:6" ht="12.75" customHeight="1">
      <c r="A30" s="168"/>
      <c r="B30" s="173" t="s">
        <v>187</v>
      </c>
      <c r="C30" s="168"/>
      <c r="D30" s="170">
        <v>11</v>
      </c>
      <c r="E30" s="171">
        <v>4</v>
      </c>
      <c r="F30" s="174">
        <f t="shared" si="1"/>
        <v>36.36363636363637</v>
      </c>
    </row>
    <row r="31" spans="1:6" ht="12.75" customHeight="1">
      <c r="A31" s="168"/>
      <c r="B31" s="173" t="s">
        <v>188</v>
      </c>
      <c r="C31" s="168"/>
      <c r="D31" s="170">
        <v>32</v>
      </c>
      <c r="E31" s="171">
        <v>12</v>
      </c>
      <c r="F31" s="174">
        <f t="shared" si="1"/>
        <v>37.5</v>
      </c>
    </row>
    <row r="32" spans="1:6" ht="12.75" customHeight="1">
      <c r="A32" s="168"/>
      <c r="B32" s="173" t="s">
        <v>189</v>
      </c>
      <c r="C32" s="168"/>
      <c r="D32" s="170">
        <v>27</v>
      </c>
      <c r="E32" s="171">
        <v>8</v>
      </c>
      <c r="F32" s="174">
        <f t="shared" si="1"/>
        <v>29.629629629629626</v>
      </c>
    </row>
    <row r="33" spans="1:6" ht="12.75" customHeight="1">
      <c r="A33" s="168"/>
      <c r="B33" s="173" t="s">
        <v>190</v>
      </c>
      <c r="C33" s="168"/>
      <c r="D33" s="170">
        <v>1</v>
      </c>
      <c r="E33" s="171">
        <v>0</v>
      </c>
      <c r="F33" s="171">
        <v>0</v>
      </c>
    </row>
    <row r="34" spans="1:6" ht="12.75" customHeight="1">
      <c r="A34" s="168"/>
      <c r="B34" s="173" t="s">
        <v>191</v>
      </c>
      <c r="C34" s="168"/>
      <c r="D34" s="170">
        <v>30</v>
      </c>
      <c r="E34" s="171">
        <v>8</v>
      </c>
      <c r="F34" s="174">
        <f>E34/D34*100</f>
        <v>26.666666666666668</v>
      </c>
    </row>
    <row r="35" spans="1:6" ht="12.75" customHeight="1">
      <c r="A35" s="168"/>
      <c r="B35" s="173" t="s">
        <v>15</v>
      </c>
      <c r="C35" s="168"/>
      <c r="D35" s="170">
        <v>39</v>
      </c>
      <c r="E35" s="171">
        <v>14</v>
      </c>
      <c r="F35" s="174">
        <f>E35/D35*100</f>
        <v>35.8974358974359</v>
      </c>
    </row>
    <row r="36" spans="1:6" ht="12.75" customHeight="1">
      <c r="A36" s="168"/>
      <c r="B36" s="173" t="s">
        <v>192</v>
      </c>
      <c r="C36" s="168"/>
      <c r="D36" s="170">
        <v>2</v>
      </c>
      <c r="E36" s="171">
        <v>0</v>
      </c>
      <c r="F36" s="171">
        <v>0</v>
      </c>
    </row>
    <row r="37" spans="1:6" ht="12.75" customHeight="1">
      <c r="A37" s="168"/>
      <c r="B37" s="173" t="s">
        <v>193</v>
      </c>
      <c r="C37" s="168"/>
      <c r="D37" s="170">
        <v>20</v>
      </c>
      <c r="E37" s="171">
        <v>7</v>
      </c>
      <c r="F37" s="174">
        <f>E37/D37*100</f>
        <v>35</v>
      </c>
    </row>
    <row r="38" spans="1:6" ht="12.75" customHeight="1">
      <c r="A38" s="168"/>
      <c r="B38" s="173" t="s">
        <v>194</v>
      </c>
      <c r="C38" s="168"/>
      <c r="D38" s="170">
        <v>85</v>
      </c>
      <c r="E38" s="171">
        <v>30</v>
      </c>
      <c r="F38" s="174">
        <f>E38/D38*100</f>
        <v>35.294117647058826</v>
      </c>
    </row>
    <row r="39" spans="1:6" ht="12.75" customHeight="1">
      <c r="A39" s="168"/>
      <c r="B39" s="173" t="s">
        <v>17</v>
      </c>
      <c r="C39" s="168"/>
      <c r="D39" s="170">
        <v>51</v>
      </c>
      <c r="E39" s="171">
        <v>17</v>
      </c>
      <c r="F39" s="174">
        <f>E39/D39*100</f>
        <v>33.33333333333333</v>
      </c>
    </row>
    <row r="40" spans="1:6" ht="12.75" customHeight="1">
      <c r="A40" s="168"/>
      <c r="B40" s="173" t="s">
        <v>195</v>
      </c>
      <c r="C40" s="168"/>
      <c r="D40" s="170">
        <v>34</v>
      </c>
      <c r="E40" s="171">
        <v>14</v>
      </c>
      <c r="F40" s="174">
        <f>E40/D40*100</f>
        <v>41.17647058823529</v>
      </c>
    </row>
    <row r="41" spans="1:6" ht="12.75" customHeight="1">
      <c r="A41" s="168"/>
      <c r="B41" s="173" t="s">
        <v>196</v>
      </c>
      <c r="C41" s="168"/>
      <c r="D41" s="170">
        <v>17</v>
      </c>
      <c r="E41" s="171">
        <v>7</v>
      </c>
      <c r="F41" s="174">
        <f>E41/D41*100</f>
        <v>41.17647058823529</v>
      </c>
    </row>
    <row r="42" spans="1:6" ht="12.75" customHeight="1">
      <c r="A42" s="168"/>
      <c r="B42" s="173" t="s">
        <v>197</v>
      </c>
      <c r="C42" s="168"/>
      <c r="D42" s="170">
        <v>1</v>
      </c>
      <c r="E42" s="171">
        <v>0</v>
      </c>
      <c r="F42" s="171">
        <v>0</v>
      </c>
    </row>
    <row r="43" spans="1:6" ht="12.75" customHeight="1">
      <c r="A43" s="75"/>
      <c r="B43" s="176" t="s">
        <v>198</v>
      </c>
      <c r="C43" s="75"/>
      <c r="D43" s="170">
        <v>4</v>
      </c>
      <c r="E43" s="171">
        <v>2</v>
      </c>
      <c r="F43" s="174">
        <f>E43/D43*100</f>
        <v>50</v>
      </c>
    </row>
    <row r="44" spans="1:6" ht="8.25" customHeight="1" thickBot="1">
      <c r="A44" s="177"/>
      <c r="B44" s="177"/>
      <c r="C44" s="177"/>
      <c r="D44" s="178"/>
      <c r="E44" s="20"/>
      <c r="F44" s="179"/>
    </row>
    <row r="45" spans="1:8" ht="13.5">
      <c r="A45" s="65" t="s">
        <v>67</v>
      </c>
      <c r="B45" s="65"/>
      <c r="C45" s="65"/>
      <c r="D45" s="65"/>
      <c r="E45" s="65"/>
      <c r="F45" s="65"/>
      <c r="G45" s="65"/>
      <c r="H45" s="65"/>
    </row>
  </sheetData>
  <mergeCells count="1">
    <mergeCell ref="A1:F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k7126</cp:lastModifiedBy>
  <cp:lastPrinted>2007-11-21T00:32:02Z</cp:lastPrinted>
  <dcterms:created xsi:type="dcterms:W3CDTF">2006-11-07T07:04:06Z</dcterms:created>
  <dcterms:modified xsi:type="dcterms:W3CDTF">2007-11-21T00:36:02Z</dcterms:modified>
  <cp:category/>
  <cp:version/>
  <cp:contentType/>
  <cp:contentStatus/>
</cp:coreProperties>
</file>