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745" activeTab="0"/>
  </bookViews>
  <sheets>
    <sheet name="166" sheetId="1" r:id="rId1"/>
    <sheet name="167" sheetId="2" r:id="rId2"/>
    <sheet name="168" sheetId="3" r:id="rId3"/>
    <sheet name="169" sheetId="4" r:id="rId4"/>
    <sheet name="170" sheetId="5" r:id="rId5"/>
    <sheet name="171" sheetId="6" r:id="rId6"/>
    <sheet name="172" sheetId="7" r:id="rId7"/>
    <sheet name="173" sheetId="8" r:id="rId8"/>
    <sheet name="174" sheetId="9" r:id="rId9"/>
    <sheet name="175" sheetId="10" r:id="rId10"/>
    <sheet name="176" sheetId="11" r:id="rId11"/>
    <sheet name="177" sheetId="12" r:id="rId12"/>
    <sheet name="178" sheetId="13" r:id="rId13"/>
    <sheet name="179" sheetId="14" r:id="rId14"/>
    <sheet name="180" sheetId="15" r:id="rId15"/>
    <sheet name="181" sheetId="16" r:id="rId16"/>
    <sheet name="182" sheetId="17" r:id="rId17"/>
  </sheets>
  <definedNames>
    <definedName name="_xlnm.Print_Area" localSheetId="0">'166'!$A$1:$H$33</definedName>
    <definedName name="_xlnm.Print_Area" localSheetId="1">'167'!$A$1:$L$24</definedName>
    <definedName name="_xlnm.Print_Area" localSheetId="2">'168'!$A$1:$F$25</definedName>
    <definedName name="_xlnm.Print_Area" localSheetId="3">'169'!$A$1:$I$22</definedName>
    <definedName name="_xlnm.Print_Area" localSheetId="4">'170'!$A$1:$G$26</definedName>
    <definedName name="_xlnm.Print_Area" localSheetId="5">'171'!$A$1:$W$64</definedName>
    <definedName name="_xlnm.Print_Area" localSheetId="6">'172'!$A$1:$C$10</definedName>
    <definedName name="_xlnm.Print_Area" localSheetId="7">'173'!$A$1:$C$11</definedName>
    <definedName name="_xlnm.Print_Area" localSheetId="8">'174'!$A$1:$J$26</definedName>
    <definedName name="_xlnm.Print_Area" localSheetId="9">'175'!$A$1:$M$22</definedName>
    <definedName name="_xlnm.Print_Area" localSheetId="10">'176'!$A$1:$J$23</definedName>
    <definedName name="_xlnm.Print_Area" localSheetId="11">'177'!$A$1:$J$24</definedName>
    <definedName name="_xlnm.Print_Area" localSheetId="12">'178'!$A$1:$K$25</definedName>
    <definedName name="_xlnm.Print_Area" localSheetId="14">'180'!$A$1:$M$13</definedName>
    <definedName name="_xlnm.Print_Area" localSheetId="15">'181'!$A$1:$D$16</definedName>
  </definedNames>
  <calcPr fullCalcOnLoad="1"/>
</workbook>
</file>

<file path=xl/sharedStrings.xml><?xml version="1.0" encoding="utf-8"?>
<sst xmlns="http://schemas.openxmlformats.org/spreadsheetml/2006/main" count="956" uniqueCount="419">
  <si>
    <t>（各年度３月末日現在）</t>
  </si>
  <si>
    <t>年        度</t>
  </si>
  <si>
    <t>クラブ数</t>
  </si>
  <si>
    <t>会員数（人）</t>
  </si>
  <si>
    <t>13</t>
  </si>
  <si>
    <t>14</t>
  </si>
  <si>
    <t>（単位：人）</t>
  </si>
  <si>
    <t>年    度</t>
  </si>
  <si>
    <t>ひとり暮らし老人</t>
  </si>
  <si>
    <t>寝たきり老人</t>
  </si>
  <si>
    <t>資料：高松市民生委員児童委員連盟（各年度７月現在）</t>
  </si>
  <si>
    <t>15</t>
  </si>
  <si>
    <t>（各年4月1日現在）</t>
  </si>
  <si>
    <t>施  設  名</t>
  </si>
  <si>
    <t>定員</t>
  </si>
  <si>
    <t>所在地</t>
  </si>
  <si>
    <t>設      置     主      体</t>
  </si>
  <si>
    <t>高松市からの入所者（人）</t>
  </si>
  <si>
    <t>（人）</t>
  </si>
  <si>
    <t>さぬき</t>
  </si>
  <si>
    <t>高松市</t>
  </si>
  <si>
    <t>社会福祉法人</t>
  </si>
  <si>
    <t>長生園</t>
  </si>
  <si>
    <t>坂出市</t>
  </si>
  <si>
    <t>亀寿園</t>
  </si>
  <si>
    <t>丸亀市</t>
  </si>
  <si>
    <t>ひぐらし荘</t>
  </si>
  <si>
    <t>香川町</t>
  </si>
  <si>
    <t>高松地区広域市町村圏振興事務組合</t>
  </si>
  <si>
    <t>琴平老人の家</t>
  </si>
  <si>
    <t>琴平町</t>
  </si>
  <si>
    <t>琴平福祉事業団</t>
  </si>
  <si>
    <t>香東園盲老人ホーム</t>
  </si>
  <si>
    <t>〃</t>
  </si>
  <si>
    <t>香東園</t>
  </si>
  <si>
    <t>大川地区広域行政振興整備事務組合</t>
  </si>
  <si>
    <t>-</t>
  </si>
  <si>
    <t>計</t>
  </si>
  <si>
    <t>16年</t>
  </si>
  <si>
    <t>綾歌町老人ホーム</t>
  </si>
  <si>
    <t>さざんか荘</t>
  </si>
  <si>
    <t>（施設名）</t>
  </si>
  <si>
    <t>（設置主体）</t>
  </si>
  <si>
    <t xml:space="preserve"> (単位：千円)</t>
  </si>
  <si>
    <t>年   　度</t>
  </si>
  <si>
    <t>更 生 資 金</t>
  </si>
  <si>
    <t xml:space="preserve"> 身体障害者更生資金</t>
  </si>
  <si>
    <t>生 活 資 金</t>
  </si>
  <si>
    <t>福 祉 資 金</t>
  </si>
  <si>
    <t>住 宅 資 金</t>
  </si>
  <si>
    <t>件   数</t>
  </si>
  <si>
    <t>金   額</t>
  </si>
  <si>
    <t>修  学  資  金</t>
  </si>
  <si>
    <t>療 養 資 金</t>
  </si>
  <si>
    <t>災害援護資金</t>
  </si>
  <si>
    <t>修  学  金</t>
  </si>
  <si>
    <t>就 学 支 度 金</t>
  </si>
  <si>
    <t>資料：高松市社会福祉協議会</t>
  </si>
  <si>
    <t>15</t>
  </si>
  <si>
    <t>離職者支援資金</t>
  </si>
  <si>
    <t>緊急小口資金</t>
  </si>
  <si>
    <t>-</t>
  </si>
  <si>
    <t>年度・月別</t>
  </si>
  <si>
    <t>実　　数</t>
  </si>
  <si>
    <t>生活扶助</t>
  </si>
  <si>
    <t>住宅扶助</t>
  </si>
  <si>
    <t>介護扶助</t>
  </si>
  <si>
    <t>教育扶助</t>
  </si>
  <si>
    <t>医療扶助</t>
  </si>
  <si>
    <t>出産扶助</t>
  </si>
  <si>
    <t>生業扶助</t>
  </si>
  <si>
    <t>葬祭扶助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</si>
  <si>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</si>
  <si>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</si>
  <si>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</si>
  <si>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</si>
  <si>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</si>
  <si>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</si>
  <si>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</si>
  <si>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</si>
  <si>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</si>
  <si>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</si>
  <si>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15</t>
  </si>
  <si>
    <t>(単位：千円)</t>
  </si>
  <si>
    <t>総 　　額</t>
  </si>
  <si>
    <t>種   　　　　　別</t>
  </si>
  <si>
    <t>身　　　体　　　障　　　害　　　者</t>
  </si>
  <si>
    <t>総　　  　数</t>
  </si>
  <si>
    <t>１８歳以上</t>
  </si>
  <si>
    <t>１８歳未満</t>
  </si>
  <si>
    <t>総数</t>
  </si>
  <si>
    <t>視覚障害</t>
  </si>
  <si>
    <t>聴覚障害</t>
  </si>
  <si>
    <t>音声言語機能障害</t>
  </si>
  <si>
    <t>肢体不自由</t>
  </si>
  <si>
    <t>内部障害</t>
  </si>
  <si>
    <t>受 付件 数</t>
  </si>
  <si>
    <t>相 　  　談   　　種   　　別</t>
  </si>
  <si>
    <t>処 理 件 数</t>
  </si>
  <si>
    <t>性格・生活習慣等</t>
  </si>
  <si>
    <t>知能・言語</t>
  </si>
  <si>
    <t>学 校 生 活 等</t>
  </si>
  <si>
    <t>非 行</t>
  </si>
  <si>
    <t>家 族 関 係</t>
  </si>
  <si>
    <t>環 境 福 祉</t>
  </si>
  <si>
    <t>心 身 障 害</t>
  </si>
  <si>
    <t>その他</t>
  </si>
  <si>
    <t>人 間 関 係</t>
  </si>
  <si>
    <t>登 校 拒 否</t>
  </si>
  <si>
    <t>年　     　度</t>
  </si>
  <si>
    <t>保　育　所　数</t>
  </si>
  <si>
    <t>定　　　　　員</t>
  </si>
  <si>
    <t>在　籍　人　員</t>
  </si>
  <si>
    <t>（ 年　度　末 ）</t>
  </si>
  <si>
    <t>( ３ 月 １ 日 )</t>
  </si>
  <si>
    <t>公　　　立</t>
  </si>
  <si>
    <t>私　　　立</t>
  </si>
  <si>
    <t>　　・塩江町への入所委託分（菅沢町居住児童）を除いている。</t>
  </si>
  <si>
    <t xml:space="preserve">     (各年度4月1日現在)</t>
  </si>
  <si>
    <t>年　度　・</t>
  </si>
  <si>
    <t>定 　員</t>
  </si>
  <si>
    <t>年      齢      別</t>
  </si>
  <si>
    <t>施　設　名</t>
  </si>
  <si>
    <t>施　設  名</t>
  </si>
  <si>
    <t>総 　数</t>
  </si>
  <si>
    <t>０ 　歳</t>
  </si>
  <si>
    <t>１ 　歳</t>
  </si>
  <si>
    <t>２ 　歳</t>
  </si>
  <si>
    <t>３ 　歳</t>
  </si>
  <si>
    <t>４ 　歳</t>
  </si>
  <si>
    <t>５ 　歳</t>
  </si>
  <si>
    <t>川　　　島</t>
  </si>
  <si>
    <t>十　　　河</t>
  </si>
  <si>
    <t>西　植　田</t>
  </si>
  <si>
    <t>15</t>
  </si>
  <si>
    <t>東　植　田</t>
  </si>
  <si>
    <t>（ 市立計 ）</t>
  </si>
  <si>
    <t>瀬　戸　内</t>
  </si>
  <si>
    <t>高　　　松</t>
  </si>
  <si>
    <t>扇　　　町</t>
  </si>
  <si>
    <t>こぶし花園</t>
  </si>
  <si>
    <t>中　　　野</t>
  </si>
  <si>
    <t>敬　　　愛</t>
  </si>
  <si>
    <t>宮　　　脇</t>
  </si>
  <si>
    <t>平　　　安</t>
  </si>
  <si>
    <t>花　　　園</t>
  </si>
  <si>
    <t>勅使百華</t>
  </si>
  <si>
    <t>花　ノ　宮</t>
  </si>
  <si>
    <t>西　春　日</t>
  </si>
  <si>
    <t>松　　　島</t>
  </si>
  <si>
    <t>太　田　西</t>
  </si>
  <si>
    <t>福　　　岡</t>
  </si>
  <si>
    <t>こぶし中央</t>
  </si>
  <si>
    <t>桜　　　町</t>
  </si>
  <si>
    <t>春　　　日</t>
  </si>
  <si>
    <t>城　　　東</t>
  </si>
  <si>
    <t>あすなろ</t>
  </si>
  <si>
    <t>田　　　村</t>
  </si>
  <si>
    <t>西　光　寺</t>
  </si>
  <si>
    <t>鶴　　　尾</t>
  </si>
  <si>
    <t>川　　　添</t>
  </si>
  <si>
    <t>太　　　田</t>
  </si>
  <si>
    <t>相　　　愛</t>
  </si>
  <si>
    <t>木　　　太</t>
  </si>
  <si>
    <t>カ　ナ　ン</t>
  </si>
  <si>
    <t>古　高　松</t>
  </si>
  <si>
    <t>高　松　南</t>
  </si>
  <si>
    <t>屋　　　島</t>
  </si>
  <si>
    <t>和　　　光</t>
  </si>
  <si>
    <t>下笠居西部</t>
  </si>
  <si>
    <t>円座百華</t>
  </si>
  <si>
    <t>下笠居中央</t>
  </si>
  <si>
    <t>高　松　西</t>
  </si>
  <si>
    <t>下笠居東部</t>
  </si>
  <si>
    <t>若　　　葉</t>
  </si>
  <si>
    <t>香　　　西</t>
  </si>
  <si>
    <t>白　　　樺</t>
  </si>
  <si>
    <t>弦　　　打</t>
  </si>
  <si>
    <t>松　　　福</t>
  </si>
  <si>
    <t>鬼　　　無</t>
  </si>
  <si>
    <t>さくらんぼ</t>
  </si>
  <si>
    <t>三　　　谷</t>
  </si>
  <si>
    <t>す　み　れ</t>
  </si>
  <si>
    <t>多　　　肥</t>
  </si>
  <si>
    <t>高松第二</t>
  </si>
  <si>
    <t>林</t>
  </si>
  <si>
    <t>女　　　木</t>
  </si>
  <si>
    <t>（ 私立計 ）</t>
  </si>
  <si>
    <t>男　　　木</t>
  </si>
  <si>
    <t>今里</t>
  </si>
  <si>
    <t>平 成 13 年 度</t>
  </si>
  <si>
    <t>16</t>
  </si>
  <si>
    <t xml:space="preserve">182　 年 齢 別 保 育 所 入 所 人 員 </t>
  </si>
  <si>
    <t>-</t>
  </si>
  <si>
    <t>17</t>
  </si>
  <si>
    <t>-</t>
  </si>
  <si>
    <t>平 成 12 年 度</t>
  </si>
  <si>
    <t>181　　　保   育   所  の  状  況</t>
  </si>
  <si>
    <t>16</t>
  </si>
  <si>
    <t>平成12年度</t>
  </si>
  <si>
    <t>180　家 庭 児 童 相 談 受 付 種 別 処 理 状 況</t>
  </si>
  <si>
    <t>－</t>
  </si>
  <si>
    <t>179  　身 体 障 害 者 の 状 況</t>
  </si>
  <si>
    <t>（平成17年3月31日現在）</t>
  </si>
  <si>
    <t>178　扶 助 別 生 活 保 護 費 支 出 状 況</t>
  </si>
  <si>
    <t>出 産
扶 助</t>
  </si>
  <si>
    <t>生 業
扶 助</t>
  </si>
  <si>
    <t>葬 祭
扶 助</t>
  </si>
  <si>
    <t>施  設
事務費</t>
  </si>
  <si>
    <t>15</t>
  </si>
  <si>
    <t>16</t>
  </si>
  <si>
    <t>16 年 4 月</t>
  </si>
  <si>
    <t>-</t>
  </si>
  <si>
    <t>17 年 1 月</t>
  </si>
  <si>
    <t>177　 扶 助 別 生 活 保 護 人 員</t>
  </si>
  <si>
    <t>平成12年度平均</t>
  </si>
  <si>
    <t>16 年 4 月</t>
  </si>
  <si>
    <t>-</t>
  </si>
  <si>
    <t>17 年 1 月</t>
  </si>
  <si>
    <t>176　 扶 助 別 生 活 保 護 世 帯 数</t>
  </si>
  <si>
    <t>175 　生活福祉資金の貸付状況</t>
  </si>
  <si>
    <t>-</t>
  </si>
  <si>
    <t>-</t>
  </si>
  <si>
    <t>174    養 護 老 人 ホ ー ム の 入 所 状 況</t>
  </si>
  <si>
    <t>17年</t>
  </si>
  <si>
    <t>綾歌老人ホーム</t>
  </si>
  <si>
    <t>丸亀市</t>
  </si>
  <si>
    <t>さぬき市</t>
  </si>
  <si>
    <t>大川広域行政組合</t>
  </si>
  <si>
    <t>平成１７年より施設名及び所在地，設置主体に変更がありました。</t>
  </si>
  <si>
    <t>→</t>
  </si>
  <si>
    <t>綾歌老人ホーム</t>
  </si>
  <si>
    <t>（所在地）</t>
  </si>
  <si>
    <t>綾歌町</t>
  </si>
  <si>
    <t>丸亀市</t>
  </si>
  <si>
    <t>寒川町</t>
  </si>
  <si>
    <t>→</t>
  </si>
  <si>
    <t>大川町</t>
  </si>
  <si>
    <t>綾歌町</t>
  </si>
  <si>
    <t>→</t>
  </si>
  <si>
    <t>→</t>
  </si>
  <si>
    <t>173    ひとり暮らし・寝たきり老人の推移</t>
  </si>
  <si>
    <t>平成12年度</t>
  </si>
  <si>
    <t>15</t>
  </si>
  <si>
    <t>172    老人クラブの推移</t>
  </si>
  <si>
    <t>資料：高松市健康福祉部　長寿社会対策課</t>
  </si>
  <si>
    <t>資料：高松市健康福祉部　福祉事務所保護課</t>
  </si>
  <si>
    <t>資料：高松市健康福祉部　福祉事務所障害福祉課</t>
  </si>
  <si>
    <t>資料：高松市健康福祉部　福祉事務所こども未来課</t>
  </si>
  <si>
    <t>施 　　　設 　　　別</t>
  </si>
  <si>
    <t>施 設 数</t>
  </si>
  <si>
    <t>生活保護施設</t>
  </si>
  <si>
    <t>児童福祉施設</t>
  </si>
  <si>
    <t>医療保護施設</t>
  </si>
  <si>
    <t>児童養護施設</t>
  </si>
  <si>
    <t>身体障害者更生援護施設</t>
  </si>
  <si>
    <t>児童自立支援施設</t>
  </si>
  <si>
    <t>知的障害児施設</t>
  </si>
  <si>
    <t>身体障害者療護施設</t>
  </si>
  <si>
    <t>難聴幼児通園施設</t>
  </si>
  <si>
    <t>点字図書館</t>
  </si>
  <si>
    <t>肢体不自由児施設</t>
  </si>
  <si>
    <t>聴覚障害者情報提供施設</t>
  </si>
  <si>
    <t>情緒障害児短期治療施設</t>
  </si>
  <si>
    <t>母子生活支援施設</t>
  </si>
  <si>
    <t>身体障害者通所授産施設</t>
  </si>
  <si>
    <t>助産施設</t>
  </si>
  <si>
    <t>身体障害者福祉センター</t>
  </si>
  <si>
    <t>保育所</t>
  </si>
  <si>
    <t>身体障害者ﾃﾞｲｻｰﾋﾞｽｾﾝﾀｰ</t>
  </si>
  <si>
    <t>児童館</t>
  </si>
  <si>
    <t>身体障害者福祉ホーム</t>
  </si>
  <si>
    <t>婦人保護施設</t>
  </si>
  <si>
    <t>老人福祉施設</t>
  </si>
  <si>
    <t>母子福祉施設</t>
  </si>
  <si>
    <t>養護老人ホーム</t>
  </si>
  <si>
    <t>その他の施設</t>
  </si>
  <si>
    <t>特別養護老人ホーム</t>
  </si>
  <si>
    <t>隣保館</t>
  </si>
  <si>
    <t>老人介護支援センター</t>
  </si>
  <si>
    <t>無料低額診療施設</t>
  </si>
  <si>
    <t>有料老人ホーム</t>
  </si>
  <si>
    <t>介護老人保健施設</t>
  </si>
  <si>
    <t>老人福祉センター</t>
  </si>
  <si>
    <t>心身障害者小規模通所作業所</t>
  </si>
  <si>
    <t>軽費老人ホーム</t>
  </si>
  <si>
    <t>心身障害児通園事業</t>
  </si>
  <si>
    <t>老人デイサービスセンター</t>
  </si>
  <si>
    <t>老人短期入所施設</t>
  </si>
  <si>
    <t>知的障害者援護施設</t>
  </si>
  <si>
    <t>知的障害者更生施設</t>
  </si>
  <si>
    <t>知的障害者通所更生施設</t>
  </si>
  <si>
    <t>知的障害者授産施設</t>
  </si>
  <si>
    <t>地　　区</t>
  </si>
  <si>
    <t>定　数</t>
  </si>
  <si>
    <t>現   員   数</t>
  </si>
  <si>
    <t>男</t>
  </si>
  <si>
    <t>女</t>
  </si>
  <si>
    <t>日　　　新</t>
  </si>
  <si>
    <t>二　番　丁</t>
  </si>
  <si>
    <t>仏　生　山</t>
  </si>
  <si>
    <t>亀　　　阜</t>
  </si>
  <si>
    <t>四  番  丁</t>
  </si>
  <si>
    <t>一　　　宮</t>
  </si>
  <si>
    <t>新 塩 屋 町</t>
  </si>
  <si>
    <t>川　　　岡</t>
  </si>
  <si>
    <t>築　　　地</t>
  </si>
  <si>
    <t>円　　　座</t>
  </si>
  <si>
    <t>檀　　　紙</t>
  </si>
  <si>
    <t>栗　　　林</t>
  </si>
  <si>
    <t>下　笠　居</t>
  </si>
  <si>
    <t>太　田　南</t>
  </si>
  <si>
    <t>雌　雄　島</t>
  </si>
  <si>
    <t>前　　　田</t>
  </si>
  <si>
    <t>34  地　区</t>
  </si>
  <si>
    <t xml:space="preserve"> </t>
  </si>
  <si>
    <t>（単位：件）</t>
  </si>
  <si>
    <t>　</t>
  </si>
  <si>
    <t>年　  月</t>
  </si>
  <si>
    <t>区　　　　　　分</t>
  </si>
  <si>
    <t>新　　規</t>
  </si>
  <si>
    <t>変　　更</t>
  </si>
  <si>
    <t>更　　新</t>
  </si>
  <si>
    <t>転　　入</t>
  </si>
  <si>
    <t xml:space="preserve"> 16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</si>
  <si>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</si>
  <si>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</si>
  <si>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</si>
  <si>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</si>
  <si>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</si>
  <si>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</si>
  <si>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</si>
  <si>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</si>
  <si>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2</t>
  </si>
  <si>
    <t xml:space="preserve">    3</t>
  </si>
  <si>
    <t>（単位：件，%）</t>
  </si>
  <si>
    <t>区　分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</si>
  <si>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</si>
  <si>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</si>
  <si>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</si>
  <si>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</si>
  <si>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</si>
  <si>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</si>
  <si>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</si>
  <si>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件　数</t>
  </si>
  <si>
    <t>比　率</t>
  </si>
  <si>
    <t>（単位：人，%）</t>
  </si>
  <si>
    <t>区　　分</t>
  </si>
  <si>
    <t>　第１号被保険者</t>
  </si>
  <si>
    <t>　　　（前期高齢者）</t>
  </si>
  <si>
    <t>　　　（後期高齢者）</t>
  </si>
  <si>
    <t>　第２号被保険者</t>
  </si>
  <si>
    <t>合　　　計</t>
  </si>
  <si>
    <t>比　　　率</t>
  </si>
  <si>
    <t>（単位：円）</t>
  </si>
  <si>
    <t>年度および</t>
  </si>
  <si>
    <t>保険給付費用額</t>
  </si>
  <si>
    <t>保険給付額</t>
  </si>
  <si>
    <t>一部負担金等</t>
  </si>
  <si>
    <t>審査年月等</t>
  </si>
  <si>
    <t>　　・保険給付額は，高額介護サービス費および審査支払手数料を除く。</t>
  </si>
  <si>
    <t>（単位：件，日，回，円）</t>
  </si>
  <si>
    <t>審　査　　　年月等</t>
  </si>
  <si>
    <t>サ　　　　　　　　　ー　　　　　　　　　ビ　　　　　　　　　ス</t>
  </si>
  <si>
    <t>の　　　　　　　　　　　　種　　　　　　　　　　　　類</t>
  </si>
  <si>
    <t>訪  問  介  護</t>
  </si>
  <si>
    <t>訪 問 入 浴 介 護</t>
  </si>
  <si>
    <t>訪  問  看  護</t>
  </si>
  <si>
    <t xml:space="preserve">   訪</t>
  </si>
  <si>
    <t xml:space="preserve">   問   リ   ハ</t>
  </si>
  <si>
    <t>通   所   介   護</t>
  </si>
  <si>
    <t>通   所   リ   ハ</t>
  </si>
  <si>
    <t>福 祉 用 具 貸 与</t>
  </si>
  <si>
    <t>件 数</t>
  </si>
  <si>
    <t>日 数・</t>
  </si>
  <si>
    <t>給 付 費</t>
  </si>
  <si>
    <t>回 数</t>
  </si>
  <si>
    <t>総　　数</t>
  </si>
  <si>
    <t>審　査　　年月等</t>
  </si>
  <si>
    <t>短 期 入 所 生 活 介 護</t>
  </si>
  <si>
    <t>短 期 入 所 療 養 介 護</t>
  </si>
  <si>
    <t>居 宅 療 養 管 理 指 導</t>
  </si>
  <si>
    <t>特定施設入所者生活介護</t>
  </si>
  <si>
    <t>特　定　診　療　費</t>
  </si>
  <si>
    <t>居 宅 介 護 支 援</t>
  </si>
  <si>
    <t>福 祉 用 具 購 入</t>
  </si>
  <si>
    <t>住  宅  改  修</t>
  </si>
  <si>
    <t>介護老人福祉施設</t>
  </si>
  <si>
    <t xml:space="preserve">   介</t>
  </si>
  <si>
    <t xml:space="preserve"> 護老人保健施設</t>
  </si>
  <si>
    <t>介護療養型医療施設</t>
  </si>
  <si>
    <t>審査支払手数料</t>
  </si>
  <si>
    <t>高額介護サービス費</t>
  </si>
  <si>
    <t>166　　　社 会 福 祉 施 設 等</t>
  </si>
  <si>
    <t>（平成17年4月1日現在）</t>
  </si>
  <si>
    <t>身体障害者更生施設</t>
  </si>
  <si>
    <t>身体障害者授産施設</t>
  </si>
  <si>
    <t>保育士養成施設</t>
  </si>
  <si>
    <t>資料：高松市健康福祉部　健康福祉総務課</t>
  </si>
  <si>
    <t>167  　民 生 委 員 ・ 児 童 委 員</t>
  </si>
  <si>
    <t>（平成17年4月1日現在）</t>
  </si>
  <si>
    <t>168  要介護認定申請件数</t>
  </si>
  <si>
    <t>平成14年度</t>
  </si>
  <si>
    <t xml:space="preserve"> 15</t>
  </si>
  <si>
    <t>16 年  4 月</t>
  </si>
  <si>
    <t>17 年  1 月</t>
  </si>
  <si>
    <t>資料：高松市健康福祉部　介護保険課</t>
  </si>
  <si>
    <t>169　要介護認定者数</t>
  </si>
  <si>
    <t>(1)平成16年度延べ認定件数</t>
  </si>
  <si>
    <t>(2)平成17年3月31日現在認定者数</t>
  </si>
  <si>
    <t>170　　介護保険給付費用負担区分</t>
  </si>
  <si>
    <t>15</t>
  </si>
  <si>
    <t>171   介　護　保  険  給　付  の  状　況</t>
  </si>
  <si>
    <t>16 年 4月</t>
  </si>
  <si>
    <t>17 年 1月</t>
  </si>
  <si>
    <t>認知</t>
  </si>
  <si>
    <t>症対応型共同生活介護</t>
  </si>
  <si>
    <t>16 年 4月</t>
  </si>
  <si>
    <t>17 年 1月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</si>
</sst>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;[Red]\-#,##0.0"/>
    <numFmt numFmtId="179" formatCode="0_);[Red]\(0\)"/>
    <numFmt numFmtId="180" formatCode="#,##0.000_ ;[Red]\-#,##0.000\ "/>
    <numFmt numFmtId="181" formatCode="#,##0.00_ ;[Red]\-#,##0.00\ "/>
    <numFmt numFmtId="182" formatCode="#,##0.0_ ;[Red]\-#,##0.0\ "/>
    <numFmt numFmtId="183" formatCode="#,##0_ ;[Red]\-#,##0\ "/>
    <numFmt numFmtId="184" formatCode="#,##0.0_ "/>
    <numFmt numFmtId="185" formatCode="0;0;"/>
    <numFmt numFmtId="186" formatCode="#,##0;&quot;△ &quot;#,##0"/>
    <numFmt numFmtId="187" formatCode="0.0"/>
    <numFmt numFmtId="188" formatCode="0.0_ "/>
    <numFmt numFmtId="189" formatCode="0.00_);[Red]\(0.00\)"/>
    <numFmt numFmtId="190" formatCode="#\ ?/10"/>
    <numFmt numFmtId="191" formatCode="0.00_ ;[Red]\-0.00\ "/>
    <numFmt numFmtId="192" formatCode="0_ "/>
    <numFmt numFmtId="193" formatCode="#,##0_);[Red]\(#,##0\)"/>
    <numFmt numFmtId="194" formatCode="#,##0.0000_);[Red]\(#,##0.0000\)"/>
    <numFmt numFmtId="195" formatCode="#,##0.00_);[Red]\(#,##0.00\)"/>
    <numFmt numFmtId="196" formatCode="0.00000_ ;[Red]\-0.00000\ "/>
    <numFmt numFmtId="197" formatCode="0.0000_ ;[Red]\-0.0000\ "/>
    <numFmt numFmtId="198" formatCode="#,##0.0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明朝"/>
      <family val="1"/>
    </font>
    <font>
      <sz val="6"/>
      <name val="ＭＳ Ｐ明朝"/>
      <family val="1"/>
    </font>
    <font>
      <sz val="6"/>
      <name val="明朝"/>
      <family val="3"/>
    </font>
    <font>
      <b/>
      <sz val="10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color indexed="17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676">
    <xf numFmtId="0" fontId="0" fillId="0" borderId="0" xfId="0" applyAlignment="1">
      <alignment/>
    </xf>
    <xf numFmtId="0" fontId="2" fillId="0" borderId="1" xfId="0" applyFont="1" applyBorder="1" applyAlignment="1" quotePrefix="1">
      <alignment horizontal="center" vertical="center"/>
    </xf>
    <xf numFmtId="38" fontId="2" fillId="0" borderId="2" xfId="16" applyFont="1" applyBorder="1" applyAlignment="1" applyProtection="1">
      <alignment horizontal="center" vertical="center"/>
      <protection locked="0"/>
    </xf>
    <xf numFmtId="38" fontId="2" fillId="0" borderId="3" xfId="16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8" fillId="0" borderId="0" xfId="31" applyFont="1" applyAlignment="1">
      <alignment vertical="center"/>
      <protection/>
    </xf>
    <xf numFmtId="0" fontId="7" fillId="0" borderId="0" xfId="31" applyFont="1" applyAlignment="1">
      <alignment horizontal="left" vertical="center"/>
      <protection/>
    </xf>
    <xf numFmtId="0" fontId="8" fillId="0" borderId="0" xfId="31" applyFont="1" applyAlignment="1">
      <alignment horizontal="right" vertical="center"/>
      <protection/>
    </xf>
    <xf numFmtId="0" fontId="8" fillId="0" borderId="0" xfId="31" applyFont="1">
      <alignment/>
      <protection/>
    </xf>
    <xf numFmtId="0" fontId="8" fillId="0" borderId="0" xfId="31" applyFont="1" applyAlignment="1">
      <alignment horizontal="left" vertical="center"/>
      <protection/>
    </xf>
    <xf numFmtId="0" fontId="7" fillId="0" borderId="0" xfId="31" applyFont="1" applyAlignment="1">
      <alignment horizontal="right" vertical="center"/>
      <protection/>
    </xf>
    <xf numFmtId="0" fontId="8" fillId="0" borderId="3" xfId="31" applyFont="1" applyAlignment="1">
      <alignment vertical="center"/>
      <protection/>
    </xf>
    <xf numFmtId="0" fontId="8" fillId="0" borderId="3" xfId="31" applyFont="1" applyAlignment="1">
      <alignment horizontal="right" vertical="center"/>
      <protection/>
    </xf>
    <xf numFmtId="0" fontId="8" fillId="0" borderId="8" xfId="31" applyFont="1" applyBorder="1" applyAlignment="1">
      <alignment horizontal="center" vertical="center"/>
      <protection/>
    </xf>
    <xf numFmtId="0" fontId="8" fillId="0" borderId="9" xfId="31" applyFont="1" applyAlignment="1">
      <alignment horizontal="center" vertical="center"/>
      <protection/>
    </xf>
    <xf numFmtId="0" fontId="8" fillId="0" borderId="6" xfId="31" applyFont="1" applyBorder="1" applyAlignment="1">
      <alignment horizontal="center" vertical="center"/>
      <protection/>
    </xf>
    <xf numFmtId="0" fontId="8" fillId="0" borderId="10" xfId="31" applyFont="1" applyAlignment="1">
      <alignment horizontal="center" vertical="center"/>
      <protection/>
    </xf>
    <xf numFmtId="0" fontId="8" fillId="0" borderId="11" xfId="31" applyFont="1" applyAlignment="1">
      <alignment horizontal="center" vertical="center"/>
      <protection/>
    </xf>
    <xf numFmtId="0" fontId="8" fillId="0" borderId="4" xfId="31" applyFont="1" applyAlignment="1">
      <alignment horizontal="center" vertical="center"/>
      <protection/>
    </xf>
    <xf numFmtId="0" fontId="8" fillId="0" borderId="5" xfId="31" applyFont="1" applyBorder="1" applyAlignment="1">
      <alignment horizontal="center" vertical="center"/>
      <protection/>
    </xf>
    <xf numFmtId="0" fontId="8" fillId="0" borderId="12" xfId="31" applyFont="1" applyAlignment="1">
      <alignment horizontal="center" vertical="center"/>
      <protection/>
    </xf>
    <xf numFmtId="3" fontId="8" fillId="0" borderId="13" xfId="31" applyFont="1" applyAlignment="1">
      <alignment vertical="center"/>
      <protection/>
    </xf>
    <xf numFmtId="3" fontId="8" fillId="0" borderId="5" xfId="31" applyFont="1" applyAlignment="1">
      <alignment vertical="center"/>
      <protection/>
    </xf>
    <xf numFmtId="3" fontId="8" fillId="0" borderId="14" xfId="31" applyFont="1" applyFill="1" applyAlignment="1">
      <alignment vertical="center"/>
      <protection/>
    </xf>
    <xf numFmtId="3" fontId="8" fillId="0" borderId="0" xfId="31" applyFont="1" applyFill="1" applyAlignment="1">
      <alignment vertical="center"/>
      <protection/>
    </xf>
    <xf numFmtId="0" fontId="8" fillId="0" borderId="0" xfId="31" applyFont="1" applyBorder="1" applyAlignment="1">
      <alignment horizontal="center" vertical="center"/>
      <protection/>
    </xf>
    <xf numFmtId="0" fontId="8" fillId="0" borderId="0" xfId="31" applyFont="1" applyBorder="1" applyAlignment="1">
      <alignment horizontal="distributed" vertical="center"/>
      <protection/>
    </xf>
    <xf numFmtId="0" fontId="8" fillId="0" borderId="15" xfId="31" applyFont="1" applyAlignment="1">
      <alignment horizontal="center" vertical="center"/>
      <protection/>
    </xf>
    <xf numFmtId="3" fontId="8" fillId="0" borderId="14" xfId="31" applyFont="1" applyFill="1" applyBorder="1" applyAlignment="1">
      <alignment horizontal="right" vertical="center"/>
      <protection/>
    </xf>
    <xf numFmtId="3" fontId="8" fillId="0" borderId="0" xfId="31" applyFont="1" applyFill="1" applyBorder="1" applyAlignment="1">
      <alignment vertical="center"/>
      <protection/>
    </xf>
    <xf numFmtId="185" fontId="8" fillId="0" borderId="0" xfId="31" applyNumberFormat="1" applyFont="1" applyFill="1" applyBorder="1" applyAlignment="1">
      <alignment horizontal="right"/>
      <protection/>
    </xf>
    <xf numFmtId="3" fontId="8" fillId="0" borderId="14" xfId="31" applyFont="1" applyAlignment="1">
      <alignment vertical="center"/>
      <protection/>
    </xf>
    <xf numFmtId="3" fontId="8" fillId="0" borderId="0" xfId="31" applyFont="1" applyAlignment="1">
      <alignment vertical="center"/>
      <protection/>
    </xf>
    <xf numFmtId="3" fontId="8" fillId="0" borderId="0" xfId="31" applyNumberFormat="1" applyFont="1" applyFill="1" applyAlignment="1">
      <alignment vertical="center"/>
      <protection/>
    </xf>
    <xf numFmtId="185" fontId="8" fillId="0" borderId="0" xfId="31" applyNumberFormat="1" applyFont="1" applyFill="1" applyBorder="1" applyAlignment="1">
      <alignment horizontal="right" vertical="center"/>
      <protection/>
    </xf>
    <xf numFmtId="3" fontId="8" fillId="0" borderId="14" xfId="31" applyFont="1" applyFill="1" applyBorder="1" applyAlignment="1">
      <alignment vertical="center"/>
      <protection/>
    </xf>
    <xf numFmtId="3" fontId="2" fillId="0" borderId="14" xfId="31" applyFont="1" applyFill="1" applyBorder="1" applyAlignment="1">
      <alignment vertical="center"/>
      <protection/>
    </xf>
    <xf numFmtId="3" fontId="2" fillId="0" borderId="0" xfId="31" applyFont="1" applyFill="1" applyBorder="1" applyAlignment="1">
      <alignment vertical="center"/>
      <protection/>
    </xf>
    <xf numFmtId="0" fontId="2" fillId="0" borderId="14" xfId="31" applyFont="1" applyFill="1" applyBorder="1" applyAlignment="1">
      <alignment vertical="center"/>
      <protection/>
    </xf>
    <xf numFmtId="0" fontId="2" fillId="0" borderId="0" xfId="31" applyFont="1" applyFill="1" applyBorder="1" applyAlignment="1">
      <alignment vertical="center"/>
      <protection/>
    </xf>
    <xf numFmtId="0" fontId="8" fillId="0" borderId="14" xfId="31" applyFont="1" applyFill="1" applyBorder="1" applyAlignment="1">
      <alignment horizontal="right" vertical="center"/>
      <protection/>
    </xf>
    <xf numFmtId="0" fontId="8" fillId="0" borderId="0" xfId="31" applyFont="1" applyFill="1" applyBorder="1" applyAlignment="1">
      <alignment horizontal="right" vertical="center"/>
      <protection/>
    </xf>
    <xf numFmtId="3" fontId="8" fillId="0" borderId="14" xfId="31" applyFont="1" applyFill="1" applyBorder="1" applyAlignment="1">
      <alignment horizontal="right"/>
      <protection/>
    </xf>
    <xf numFmtId="1" fontId="8" fillId="0" borderId="0" xfId="31" applyNumberFormat="1" applyFont="1" applyFill="1" applyBorder="1" applyAlignment="1">
      <alignment horizontal="right"/>
      <protection/>
    </xf>
    <xf numFmtId="0" fontId="8" fillId="0" borderId="14" xfId="31" applyFont="1" applyAlignment="1">
      <alignment vertical="center"/>
      <protection/>
    </xf>
    <xf numFmtId="0" fontId="8" fillId="0" borderId="3" xfId="31" applyFont="1" applyBorder="1" applyAlignment="1">
      <alignment vertical="center"/>
      <protection/>
    </xf>
    <xf numFmtId="0" fontId="8" fillId="0" borderId="1" xfId="31" applyFont="1" applyAlignment="1">
      <alignment vertical="center"/>
      <protection/>
    </xf>
    <xf numFmtId="3" fontId="8" fillId="0" borderId="2" xfId="31" applyFont="1" applyFill="1" applyAlignment="1">
      <alignment horizontal="right" vertical="center"/>
      <protection/>
    </xf>
    <xf numFmtId="0" fontId="8" fillId="0" borderId="3" xfId="31" applyFont="1" applyBorder="1" applyAlignment="1">
      <alignment horizontal="center" vertical="center"/>
      <protection/>
    </xf>
    <xf numFmtId="0" fontId="8" fillId="0" borderId="1" xfId="31" applyFont="1" applyAlignment="1">
      <alignment horizontal="center" vertical="center"/>
      <protection/>
    </xf>
    <xf numFmtId="0" fontId="8" fillId="0" borderId="2" xfId="31" applyFont="1" applyAlignment="1">
      <alignment vertical="center"/>
      <protection/>
    </xf>
    <xf numFmtId="0" fontId="8" fillId="0" borderId="8" xfId="31" applyFont="1" applyAlignment="1">
      <alignment vertical="center"/>
      <protection/>
    </xf>
    <xf numFmtId="3" fontId="8" fillId="0" borderId="0" xfId="31" applyFont="1" applyFill="1" applyAlignment="1">
      <alignment horizontal="right" vertical="center"/>
      <protection/>
    </xf>
    <xf numFmtId="0" fontId="8" fillId="0" borderId="8" xfId="31" applyFont="1" applyAlignment="1">
      <alignment horizontal="center" vertical="center"/>
      <protection/>
    </xf>
    <xf numFmtId="0" fontId="8" fillId="0" borderId="0" xfId="31" applyFont="1" applyBorder="1" applyAlignment="1">
      <alignment vertical="center"/>
      <protection/>
    </xf>
    <xf numFmtId="0" fontId="8" fillId="0" borderId="0" xfId="30" applyFont="1">
      <alignment/>
      <protection/>
    </xf>
    <xf numFmtId="0" fontId="8" fillId="0" borderId="3" xfId="30" applyFont="1">
      <alignment/>
      <protection/>
    </xf>
    <xf numFmtId="0" fontId="8" fillId="0" borderId="16" xfId="30" applyFont="1" applyAlignment="1">
      <alignment horizontal="center" vertical="center"/>
      <protection/>
    </xf>
    <xf numFmtId="0" fontId="8" fillId="0" borderId="17" xfId="30" applyFont="1" applyAlignment="1">
      <alignment horizontal="center" vertical="center"/>
      <protection/>
    </xf>
    <xf numFmtId="0" fontId="8" fillId="0" borderId="18" xfId="30" applyFont="1" applyAlignment="1">
      <alignment horizontal="center" vertical="center"/>
      <protection/>
    </xf>
    <xf numFmtId="0" fontId="8" fillId="0" borderId="19" xfId="30" applyFont="1" applyAlignment="1">
      <alignment horizontal="center" vertical="center"/>
      <protection/>
    </xf>
    <xf numFmtId="0" fontId="8" fillId="0" borderId="15" xfId="30" applyFont="1" applyBorder="1" applyAlignment="1">
      <alignment horizontal="center" vertical="center" wrapText="1"/>
      <protection/>
    </xf>
    <xf numFmtId="3" fontId="8" fillId="0" borderId="14" xfId="30" applyFont="1" applyAlignment="1">
      <alignment vertical="center"/>
      <protection/>
    </xf>
    <xf numFmtId="3" fontId="8" fillId="0" borderId="0" xfId="30" applyFont="1" applyAlignment="1">
      <alignment vertical="center"/>
      <protection/>
    </xf>
    <xf numFmtId="0" fontId="8" fillId="0" borderId="15" xfId="30" applyFont="1" applyAlignment="1" quotePrefix="1">
      <alignment horizontal="center" vertical="center" wrapText="1"/>
      <protection/>
    </xf>
    <xf numFmtId="3" fontId="8" fillId="0" borderId="14" xfId="30" applyFont="1" applyBorder="1" applyAlignment="1">
      <alignment vertical="center"/>
      <protection/>
    </xf>
    <xf numFmtId="3" fontId="8" fillId="0" borderId="0" xfId="30" applyFont="1" applyBorder="1" applyAlignment="1">
      <alignment vertical="center"/>
      <protection/>
    </xf>
    <xf numFmtId="0" fontId="2" fillId="0" borderId="0" xfId="30" applyFont="1">
      <alignment/>
      <protection/>
    </xf>
    <xf numFmtId="0" fontId="2" fillId="0" borderId="15" xfId="30" applyFont="1" applyAlignment="1" quotePrefix="1">
      <alignment horizontal="center" vertical="center" wrapText="1"/>
      <protection/>
    </xf>
    <xf numFmtId="3" fontId="2" fillId="0" borderId="14" xfId="30" applyFont="1" applyBorder="1" applyAlignment="1">
      <alignment vertical="center"/>
      <protection/>
    </xf>
    <xf numFmtId="3" fontId="2" fillId="0" borderId="0" xfId="30" applyFont="1" applyBorder="1" applyAlignment="1">
      <alignment vertical="center"/>
      <protection/>
    </xf>
    <xf numFmtId="0" fontId="8" fillId="0" borderId="15" xfId="30" applyFont="1" applyAlignment="1">
      <alignment horizontal="center" vertical="center"/>
      <protection/>
    </xf>
    <xf numFmtId="0" fontId="8" fillId="0" borderId="14" xfId="30" applyFont="1" applyBorder="1" applyAlignment="1">
      <alignment vertical="center"/>
      <protection/>
    </xf>
    <xf numFmtId="0" fontId="8" fillId="0" borderId="0" xfId="30" applyFont="1" applyBorder="1" applyAlignment="1">
      <alignment vertical="center"/>
      <protection/>
    </xf>
    <xf numFmtId="38" fontId="8" fillId="0" borderId="14" xfId="16" applyFont="1" applyBorder="1" applyAlignment="1" applyProtection="1">
      <alignment vertical="center"/>
      <protection locked="0"/>
    </xf>
    <xf numFmtId="38" fontId="8" fillId="0" borderId="0" xfId="16" applyFont="1" applyBorder="1" applyAlignment="1" applyProtection="1">
      <alignment vertical="center"/>
      <protection locked="0"/>
    </xf>
    <xf numFmtId="0" fontId="8" fillId="0" borderId="15" xfId="30" applyFont="1" applyBorder="1" applyAlignment="1">
      <alignment horizontal="center" vertical="center"/>
      <protection/>
    </xf>
    <xf numFmtId="0" fontId="8" fillId="0" borderId="1" xfId="30" applyFont="1" applyBorder="1" applyAlignment="1">
      <alignment horizontal="center" vertical="center"/>
      <protection/>
    </xf>
    <xf numFmtId="38" fontId="8" fillId="0" borderId="2" xfId="16" applyFont="1" applyBorder="1" applyAlignment="1">
      <alignment vertical="center"/>
    </xf>
    <xf numFmtId="38" fontId="8" fillId="0" borderId="3" xfId="16" applyFont="1" applyBorder="1" applyAlignment="1">
      <alignment vertical="center"/>
    </xf>
    <xf numFmtId="0" fontId="8" fillId="0" borderId="8" xfId="30" applyFont="1">
      <alignment/>
      <protection/>
    </xf>
    <xf numFmtId="0" fontId="8" fillId="0" borderId="0" xfId="29" applyFont="1">
      <alignment/>
      <protection/>
    </xf>
    <xf numFmtId="0" fontId="8" fillId="0" borderId="3" xfId="29" applyFont="1">
      <alignment/>
      <protection/>
    </xf>
    <xf numFmtId="0" fontId="8" fillId="0" borderId="20" xfId="29" applyFont="1" applyAlignment="1">
      <alignment vertical="center" wrapText="1"/>
      <protection/>
    </xf>
    <xf numFmtId="0" fontId="8" fillId="0" borderId="21" xfId="29" applyFont="1" applyAlignment="1">
      <alignment vertical="center" wrapText="1"/>
      <protection/>
    </xf>
    <xf numFmtId="0" fontId="8" fillId="0" borderId="15" xfId="29" applyFont="1" applyBorder="1" applyAlignment="1">
      <alignment horizontal="center" vertical="center" wrapText="1"/>
      <protection/>
    </xf>
    <xf numFmtId="0" fontId="8" fillId="0" borderId="14" xfId="29" applyFont="1" applyAlignment="1">
      <alignment horizontal="right" vertical="center" wrapText="1"/>
      <protection/>
    </xf>
    <xf numFmtId="0" fontId="8" fillId="0" borderId="0" xfId="29" applyFont="1" applyAlignment="1">
      <alignment horizontal="right" vertical="center" wrapText="1"/>
      <protection/>
    </xf>
    <xf numFmtId="0" fontId="8" fillId="0" borderId="15" xfId="29" applyFont="1" applyAlignment="1" quotePrefix="1">
      <alignment horizontal="center" vertical="center" wrapText="1"/>
      <protection/>
    </xf>
    <xf numFmtId="0" fontId="8" fillId="0" borderId="14" xfId="29" applyFont="1" applyBorder="1" applyAlignment="1">
      <alignment vertical="center" wrapText="1"/>
      <protection/>
    </xf>
    <xf numFmtId="0" fontId="8" fillId="0" borderId="0" xfId="29" applyFont="1" applyBorder="1" applyAlignment="1">
      <alignment vertical="center" wrapText="1"/>
      <protection/>
    </xf>
    <xf numFmtId="0" fontId="8" fillId="0" borderId="0" xfId="29" applyFont="1" applyBorder="1" applyAlignment="1">
      <alignment horizontal="right" vertical="center" wrapText="1"/>
      <protection/>
    </xf>
    <xf numFmtId="0" fontId="8" fillId="0" borderId="0" xfId="29" applyFont="1" applyBorder="1" applyAlignment="1" applyProtection="1">
      <alignment vertical="center" wrapText="1"/>
      <protection locked="0"/>
    </xf>
    <xf numFmtId="0" fontId="8" fillId="0" borderId="0" xfId="29" applyFont="1" applyBorder="1" applyAlignment="1" applyProtection="1">
      <alignment horizontal="right" vertical="center" wrapText="1"/>
      <protection locked="0"/>
    </xf>
    <xf numFmtId="0" fontId="2" fillId="0" borderId="0" xfId="29" applyFont="1">
      <alignment/>
      <protection/>
    </xf>
    <xf numFmtId="0" fontId="2" fillId="0" borderId="15" xfId="29" applyFont="1" applyAlignment="1" quotePrefix="1">
      <alignment horizontal="center" vertical="center" wrapText="1"/>
      <protection/>
    </xf>
    <xf numFmtId="0" fontId="2" fillId="0" borderId="0" xfId="29" applyFont="1" applyBorder="1" applyAlignment="1">
      <alignment vertical="center" wrapText="1"/>
      <protection/>
    </xf>
    <xf numFmtId="0" fontId="2" fillId="0" borderId="0" xfId="29" applyFont="1" applyBorder="1" applyAlignment="1" applyProtection="1">
      <alignment vertical="center" wrapText="1"/>
      <protection locked="0"/>
    </xf>
    <xf numFmtId="0" fontId="2" fillId="0" borderId="0" xfId="29" applyFont="1" applyBorder="1" applyAlignment="1" applyProtection="1">
      <alignment horizontal="right" vertical="center" wrapText="1"/>
      <protection locked="0"/>
    </xf>
    <xf numFmtId="0" fontId="8" fillId="0" borderId="8" xfId="29" applyFont="1">
      <alignment/>
      <protection/>
    </xf>
    <xf numFmtId="0" fontId="8" fillId="0" borderId="0" xfId="28" applyFont="1">
      <alignment/>
      <protection/>
    </xf>
    <xf numFmtId="0" fontId="8" fillId="0" borderId="3" xfId="28" applyFont="1">
      <alignment/>
      <protection/>
    </xf>
    <xf numFmtId="0" fontId="8" fillId="0" borderId="3" xfId="28" applyFont="1" applyAlignment="1">
      <alignment horizontal="right"/>
      <protection/>
    </xf>
    <xf numFmtId="0" fontId="8" fillId="0" borderId="8" xfId="28" applyFont="1" applyBorder="1" applyAlignment="1">
      <alignment vertical="center"/>
      <protection/>
    </xf>
    <xf numFmtId="0" fontId="8" fillId="0" borderId="6" xfId="28" applyFont="1" applyBorder="1" applyAlignment="1">
      <alignment horizontal="center" vertical="center"/>
      <protection/>
    </xf>
    <xf numFmtId="0" fontId="8" fillId="0" borderId="22" xfId="28" applyFont="1" applyBorder="1" applyAlignment="1">
      <alignment horizontal="center" vertical="center"/>
      <protection/>
    </xf>
    <xf numFmtId="0" fontId="8" fillId="0" borderId="13" xfId="28" applyFont="1" applyBorder="1" applyAlignment="1">
      <alignment horizontal="center" vertical="center"/>
      <protection/>
    </xf>
    <xf numFmtId="0" fontId="8" fillId="0" borderId="5" xfId="28" applyFont="1" applyBorder="1" applyAlignment="1">
      <alignment horizontal="center" vertical="center"/>
      <protection/>
    </xf>
    <xf numFmtId="0" fontId="8" fillId="0" borderId="5" xfId="28" applyFont="1" applyBorder="1" applyAlignment="1">
      <alignment horizontal="distributed" vertical="center"/>
      <protection/>
    </xf>
    <xf numFmtId="38" fontId="8" fillId="0" borderId="13" xfId="16" applyFont="1" applyBorder="1" applyAlignment="1">
      <alignment vertical="center"/>
    </xf>
    <xf numFmtId="38" fontId="8" fillId="0" borderId="5" xfId="16" applyFont="1" applyBorder="1" applyAlignment="1">
      <alignment vertical="center"/>
    </xf>
    <xf numFmtId="0" fontId="8" fillId="0" borderId="0" xfId="28" applyFont="1" applyBorder="1" applyAlignment="1">
      <alignment horizontal="center" vertical="center"/>
      <protection/>
    </xf>
    <xf numFmtId="0" fontId="8" fillId="0" borderId="0" xfId="28" applyFont="1" applyBorder="1" applyAlignment="1">
      <alignment horizontal="distributed" vertical="center"/>
      <protection/>
    </xf>
    <xf numFmtId="38" fontId="8" fillId="0" borderId="14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0" fontId="8" fillId="0" borderId="3" xfId="28" applyFont="1" applyBorder="1" applyAlignment="1">
      <alignment horizontal="center" vertical="center"/>
      <protection/>
    </xf>
    <xf numFmtId="0" fontId="8" fillId="0" borderId="3" xfId="28" applyFont="1" applyBorder="1" applyAlignment="1">
      <alignment horizontal="distributed" vertical="center"/>
      <protection/>
    </xf>
    <xf numFmtId="0" fontId="8" fillId="0" borderId="8" xfId="28" applyFont="1">
      <alignment/>
      <protection/>
    </xf>
    <xf numFmtId="0" fontId="10" fillId="0" borderId="0" xfId="28" applyFont="1" applyFill="1" applyBorder="1" applyAlignment="1">
      <alignment horizontal="right"/>
      <protection/>
    </xf>
    <xf numFmtId="0" fontId="8" fillId="0" borderId="0" xfId="28" applyFont="1" applyBorder="1">
      <alignment/>
      <protection/>
    </xf>
    <xf numFmtId="0" fontId="11" fillId="0" borderId="0" xfId="28" applyFont="1" applyFill="1">
      <alignment/>
      <protection/>
    </xf>
    <xf numFmtId="41" fontId="7" fillId="0" borderId="0" xfId="27" applyNumberFormat="1" applyFont="1" applyAlignment="1">
      <alignment horizontal="center"/>
      <protection/>
    </xf>
    <xf numFmtId="41" fontId="8" fillId="0" borderId="0" xfId="27" applyNumberFormat="1" applyFont="1">
      <alignment/>
      <protection/>
    </xf>
    <xf numFmtId="41" fontId="8" fillId="0" borderId="0" xfId="27" applyNumberFormat="1" applyFont="1" applyAlignment="1">
      <alignment horizontal="center"/>
      <protection/>
    </xf>
    <xf numFmtId="41" fontId="8" fillId="0" borderId="3" xfId="27" applyNumberFormat="1" applyFont="1">
      <alignment/>
      <protection/>
    </xf>
    <xf numFmtId="41" fontId="8" fillId="0" borderId="3" xfId="27" applyNumberFormat="1" applyFont="1" applyAlignment="1">
      <alignment horizontal="right"/>
      <protection/>
    </xf>
    <xf numFmtId="41" fontId="8" fillId="0" borderId="15" xfId="27" applyNumberFormat="1" applyFont="1" applyAlignment="1">
      <alignment horizontal="center" vertical="center"/>
      <protection/>
    </xf>
    <xf numFmtId="41" fontId="8" fillId="0" borderId="15" xfId="27" applyNumberFormat="1" applyFont="1" applyFill="1" applyBorder="1" applyAlignment="1">
      <alignment horizontal="center" vertical="center"/>
      <protection/>
    </xf>
    <xf numFmtId="41" fontId="8" fillId="0" borderId="14" xfId="27" applyNumberFormat="1" applyFont="1" applyAlignment="1">
      <alignment vertical="center"/>
      <protection/>
    </xf>
    <xf numFmtId="41" fontId="8" fillId="0" borderId="0" xfId="27" applyNumberFormat="1" applyFont="1" applyAlignment="1">
      <alignment vertical="center"/>
      <protection/>
    </xf>
    <xf numFmtId="41" fontId="8" fillId="0" borderId="0" xfId="27" applyNumberFormat="1" applyFont="1" applyBorder="1" applyAlignment="1">
      <alignment horizontal="right" vertical="center"/>
      <protection/>
    </xf>
    <xf numFmtId="41" fontId="8" fillId="0" borderId="0" xfId="27" applyNumberFormat="1" applyFont="1" applyAlignment="1">
      <alignment horizontal="right" vertical="center"/>
      <protection/>
    </xf>
    <xf numFmtId="41" fontId="8" fillId="0" borderId="15" xfId="27" applyNumberFormat="1" applyFont="1" applyAlignment="1" quotePrefix="1">
      <alignment horizontal="center" vertical="center"/>
      <protection/>
    </xf>
    <xf numFmtId="41" fontId="8" fillId="0" borderId="14" xfId="27" applyNumberFormat="1" applyFont="1" applyBorder="1" applyAlignment="1">
      <alignment vertical="center"/>
      <protection/>
    </xf>
    <xf numFmtId="41" fontId="8" fillId="0" borderId="0" xfId="27" applyNumberFormat="1" applyFont="1" applyBorder="1" applyAlignment="1">
      <alignment vertical="center"/>
      <protection/>
    </xf>
    <xf numFmtId="41" fontId="2" fillId="0" borderId="0" xfId="27" applyNumberFormat="1" applyFont="1">
      <alignment/>
      <protection/>
    </xf>
    <xf numFmtId="41" fontId="2" fillId="0" borderId="15" xfId="27" applyNumberFormat="1" applyFont="1" applyAlignment="1" quotePrefix="1">
      <alignment horizontal="center" vertical="center"/>
      <protection/>
    </xf>
    <xf numFmtId="41" fontId="2" fillId="0" borderId="14" xfId="27" applyNumberFormat="1" applyFont="1" applyBorder="1" applyAlignment="1">
      <alignment vertical="center"/>
      <protection/>
    </xf>
    <xf numFmtId="41" fontId="2" fillId="0" borderId="0" xfId="27" applyNumberFormat="1" applyFont="1" applyBorder="1" applyAlignment="1">
      <alignment vertical="center"/>
      <protection/>
    </xf>
    <xf numFmtId="41" fontId="2" fillId="0" borderId="0" xfId="27" applyNumberFormat="1" applyFont="1" applyBorder="1" applyAlignment="1">
      <alignment horizontal="right" vertical="center"/>
      <protection/>
    </xf>
    <xf numFmtId="41" fontId="8" fillId="0" borderId="15" xfId="27" applyNumberFormat="1" applyFont="1" applyAlignment="1">
      <alignment vertical="center"/>
      <protection/>
    </xf>
    <xf numFmtId="41" fontId="8" fillId="0" borderId="0" xfId="16" applyNumberFormat="1" applyFont="1" applyAlignment="1">
      <alignment vertical="center"/>
    </xf>
    <xf numFmtId="41" fontId="8" fillId="0" borderId="0" xfId="16" applyNumberFormat="1" applyFont="1" applyFill="1" applyBorder="1" applyAlignment="1" applyProtection="1">
      <alignment vertical="center"/>
      <protection locked="0"/>
    </xf>
    <xf numFmtId="41" fontId="8" fillId="0" borderId="0" xfId="33" applyNumberFormat="1" applyFont="1" applyFill="1" applyBorder="1" applyAlignment="1" applyProtection="1">
      <alignment horizontal="right" vertical="center"/>
      <protection locked="0"/>
    </xf>
    <xf numFmtId="41" fontId="8" fillId="0" borderId="0" xfId="16" applyNumberFormat="1" applyFont="1" applyBorder="1" applyAlignment="1">
      <alignment vertical="center"/>
    </xf>
    <xf numFmtId="186" fontId="8" fillId="0" borderId="0" xfId="33" applyNumberFormat="1" applyFont="1" applyFill="1" applyBorder="1" applyAlignment="1" applyProtection="1">
      <alignment horizontal="center" vertical="center"/>
      <protection locked="0"/>
    </xf>
    <xf numFmtId="41" fontId="8" fillId="0" borderId="0" xfId="16" applyNumberFormat="1" applyFont="1" applyFill="1" applyBorder="1" applyAlignment="1" applyProtection="1">
      <alignment horizontal="right" vertical="center"/>
      <protection locked="0"/>
    </xf>
    <xf numFmtId="41" fontId="8" fillId="0" borderId="8" xfId="27" applyNumberFormat="1" applyFont="1">
      <alignment/>
      <protection/>
    </xf>
    <xf numFmtId="0" fontId="8" fillId="0" borderId="0" xfId="26" applyFont="1">
      <alignment/>
      <protection/>
    </xf>
    <xf numFmtId="0" fontId="8" fillId="0" borderId="3" xfId="26" applyFont="1">
      <alignment/>
      <protection/>
    </xf>
    <xf numFmtId="0" fontId="8" fillId="0" borderId="21" xfId="26" applyFont="1" applyBorder="1" applyAlignment="1">
      <alignment horizontal="center" vertical="center"/>
      <protection/>
    </xf>
    <xf numFmtId="0" fontId="8" fillId="0" borderId="23" xfId="26" applyFont="1" applyBorder="1" applyAlignment="1">
      <alignment horizontal="center" vertical="center"/>
      <protection/>
    </xf>
    <xf numFmtId="0" fontId="8" fillId="0" borderId="20" xfId="26" applyFont="1" applyBorder="1" applyAlignment="1">
      <alignment horizontal="center" vertical="center"/>
      <protection/>
    </xf>
    <xf numFmtId="0" fontId="8" fillId="0" borderId="15" xfId="26" applyFont="1" applyBorder="1" applyAlignment="1">
      <alignment horizontal="center" vertical="center"/>
      <protection/>
    </xf>
    <xf numFmtId="3" fontId="8" fillId="0" borderId="14" xfId="26" applyFont="1" applyAlignment="1">
      <alignment vertical="center"/>
      <protection/>
    </xf>
    <xf numFmtId="3" fontId="8" fillId="0" borderId="0" xfId="26" applyFont="1" applyAlignment="1">
      <alignment vertical="center"/>
      <protection/>
    </xf>
    <xf numFmtId="3" fontId="8" fillId="0" borderId="0" xfId="26" applyFont="1" applyBorder="1" applyAlignment="1">
      <alignment horizontal="right" vertical="center"/>
      <protection/>
    </xf>
    <xf numFmtId="177" fontId="8" fillId="0" borderId="0" xfId="26" applyFont="1" applyAlignment="1">
      <alignment vertical="center"/>
      <protection/>
    </xf>
    <xf numFmtId="177" fontId="8" fillId="0" borderId="0" xfId="26" applyFont="1" applyAlignment="1">
      <alignment horizontal="right" vertical="center"/>
      <protection/>
    </xf>
    <xf numFmtId="0" fontId="8" fillId="0" borderId="15" xfId="26" applyFont="1" applyAlignment="1" quotePrefix="1">
      <alignment horizontal="center" vertical="center"/>
      <protection/>
    </xf>
    <xf numFmtId="3" fontId="8" fillId="0" borderId="14" xfId="26" applyFont="1" applyFill="1" applyBorder="1" applyAlignment="1">
      <alignment vertical="center"/>
      <protection/>
    </xf>
    <xf numFmtId="3" fontId="8" fillId="0" borderId="0" xfId="26" applyFont="1" applyBorder="1" applyAlignment="1">
      <alignment vertical="center"/>
      <protection/>
    </xf>
    <xf numFmtId="177" fontId="8" fillId="0" borderId="0" xfId="26" applyNumberFormat="1" applyFont="1" applyBorder="1" applyAlignment="1">
      <alignment vertical="center"/>
      <protection/>
    </xf>
    <xf numFmtId="0" fontId="8" fillId="0" borderId="0" xfId="26" applyFont="1" applyBorder="1" applyAlignment="1">
      <alignment horizontal="right" vertical="center"/>
      <protection/>
    </xf>
    <xf numFmtId="3" fontId="8" fillId="0" borderId="14" xfId="26" applyFont="1" applyBorder="1" applyAlignment="1">
      <alignment vertical="center"/>
      <protection/>
    </xf>
    <xf numFmtId="0" fontId="2" fillId="0" borderId="0" xfId="26" applyFont="1">
      <alignment/>
      <protection/>
    </xf>
    <xf numFmtId="0" fontId="2" fillId="0" borderId="15" xfId="26" applyFont="1" applyAlignment="1" quotePrefix="1">
      <alignment horizontal="center" vertical="center"/>
      <protection/>
    </xf>
    <xf numFmtId="3" fontId="2" fillId="0" borderId="14" xfId="26" applyFont="1" applyBorder="1" applyAlignment="1">
      <alignment vertical="center"/>
      <protection/>
    </xf>
    <xf numFmtId="3" fontId="2" fillId="0" borderId="0" xfId="26" applyFont="1" applyBorder="1" applyAlignment="1">
      <alignment vertical="center"/>
      <protection/>
    </xf>
    <xf numFmtId="177" fontId="2" fillId="0" borderId="0" xfId="26" applyNumberFormat="1" applyFont="1" applyBorder="1" applyAlignment="1">
      <alignment vertical="center"/>
      <protection/>
    </xf>
    <xf numFmtId="0" fontId="8" fillId="0" borderId="15" xfId="26" applyFont="1" applyAlignment="1">
      <alignment vertical="center"/>
      <protection/>
    </xf>
    <xf numFmtId="0" fontId="8" fillId="0" borderId="14" xfId="26" applyFont="1" applyBorder="1" applyAlignment="1">
      <alignment vertical="center"/>
      <protection/>
    </xf>
    <xf numFmtId="0" fontId="8" fillId="0" borderId="0" xfId="26" applyFont="1" applyBorder="1" applyAlignment="1">
      <alignment vertical="center"/>
      <protection/>
    </xf>
    <xf numFmtId="0" fontId="8" fillId="0" borderId="15" xfId="26" applyFont="1" applyAlignment="1">
      <alignment horizontal="center" vertical="center"/>
      <protection/>
    </xf>
    <xf numFmtId="41" fontId="8" fillId="0" borderId="0" xfId="26" applyNumberFormat="1" applyFont="1" applyBorder="1" applyAlignment="1" applyProtection="1">
      <alignment horizontal="right" vertical="center"/>
      <protection locked="0"/>
    </xf>
    <xf numFmtId="0" fontId="8" fillId="0" borderId="0" xfId="16" applyNumberFormat="1" applyFont="1" applyBorder="1" applyAlignment="1" applyProtection="1">
      <alignment vertical="center"/>
      <protection locked="0"/>
    </xf>
    <xf numFmtId="0" fontId="8" fillId="0" borderId="8" xfId="26" applyFont="1">
      <alignment/>
      <protection/>
    </xf>
    <xf numFmtId="38" fontId="8" fillId="0" borderId="0" xfId="26" applyNumberFormat="1" applyFont="1">
      <alignment/>
      <protection/>
    </xf>
    <xf numFmtId="0" fontId="8" fillId="0" borderId="0" xfId="25" applyFont="1">
      <alignment/>
      <protection/>
    </xf>
    <xf numFmtId="0" fontId="8" fillId="0" borderId="3" xfId="25" applyFont="1">
      <alignment/>
      <protection/>
    </xf>
    <xf numFmtId="0" fontId="8" fillId="0" borderId="21" xfId="25" applyFont="1" applyBorder="1" applyAlignment="1">
      <alignment horizontal="center" vertical="center"/>
      <protection/>
    </xf>
    <xf numFmtId="0" fontId="8" fillId="0" borderId="23" xfId="25" applyFont="1" applyBorder="1" applyAlignment="1">
      <alignment horizontal="center" vertical="center"/>
      <protection/>
    </xf>
    <xf numFmtId="0" fontId="8" fillId="0" borderId="20" xfId="25" applyFont="1" applyBorder="1" applyAlignment="1">
      <alignment horizontal="center" vertical="center"/>
      <protection/>
    </xf>
    <xf numFmtId="0" fontId="8" fillId="0" borderId="15" xfId="25" applyFont="1" applyBorder="1" applyAlignment="1">
      <alignment horizontal="center" vertical="center"/>
      <protection/>
    </xf>
    <xf numFmtId="3" fontId="8" fillId="0" borderId="14" xfId="25" applyFont="1" applyAlignment="1">
      <alignment vertical="center"/>
      <protection/>
    </xf>
    <xf numFmtId="3" fontId="8" fillId="0" borderId="0" xfId="25" applyFont="1" applyAlignment="1">
      <alignment vertical="center"/>
      <protection/>
    </xf>
    <xf numFmtId="3" fontId="8" fillId="0" borderId="0" xfId="25" applyFont="1" applyAlignment="1">
      <alignment horizontal="right" vertical="center"/>
      <protection/>
    </xf>
    <xf numFmtId="177" fontId="8" fillId="0" borderId="0" xfId="25" applyFont="1" applyAlignment="1">
      <alignment vertical="center"/>
      <protection/>
    </xf>
    <xf numFmtId="177" fontId="8" fillId="0" borderId="0" xfId="25" applyFont="1" applyAlignment="1">
      <alignment horizontal="right" vertical="center"/>
      <protection/>
    </xf>
    <xf numFmtId="0" fontId="8" fillId="0" borderId="15" xfId="25" applyFont="1" applyAlignment="1" quotePrefix="1">
      <alignment horizontal="center" vertical="center"/>
      <protection/>
    </xf>
    <xf numFmtId="3" fontId="8" fillId="0" borderId="14" xfId="25" applyFont="1" applyBorder="1" applyAlignment="1">
      <alignment vertical="center"/>
      <protection/>
    </xf>
    <xf numFmtId="3" fontId="8" fillId="0" borderId="0" xfId="25" applyFont="1" applyBorder="1" applyAlignment="1">
      <alignment vertical="center"/>
      <protection/>
    </xf>
    <xf numFmtId="177" fontId="8" fillId="0" borderId="0" xfId="25" applyNumberFormat="1" applyFont="1" applyBorder="1" applyAlignment="1">
      <alignment vertical="center"/>
      <protection/>
    </xf>
    <xf numFmtId="0" fontId="8" fillId="0" borderId="0" xfId="25" applyFont="1" applyBorder="1" applyAlignment="1">
      <alignment horizontal="right" vertical="center"/>
      <protection/>
    </xf>
    <xf numFmtId="0" fontId="2" fillId="0" borderId="0" xfId="25" applyFont="1">
      <alignment/>
      <protection/>
    </xf>
    <xf numFmtId="0" fontId="2" fillId="0" borderId="15" xfId="25" applyFont="1" applyAlignment="1" quotePrefix="1">
      <alignment horizontal="center" vertical="center"/>
      <protection/>
    </xf>
    <xf numFmtId="3" fontId="2" fillId="0" borderId="14" xfId="25" applyFont="1" applyBorder="1" applyAlignment="1">
      <alignment vertical="center"/>
      <protection/>
    </xf>
    <xf numFmtId="3" fontId="2" fillId="0" borderId="0" xfId="25" applyFont="1" applyBorder="1" applyAlignment="1">
      <alignment vertical="center"/>
      <protection/>
    </xf>
    <xf numFmtId="177" fontId="2" fillId="0" borderId="0" xfId="25" applyNumberFormat="1" applyFont="1" applyBorder="1" applyAlignment="1">
      <alignment vertical="center"/>
      <protection/>
    </xf>
    <xf numFmtId="0" fontId="8" fillId="0" borderId="15" xfId="25" applyFont="1" applyAlignment="1">
      <alignment vertical="center"/>
      <protection/>
    </xf>
    <xf numFmtId="0" fontId="8" fillId="0" borderId="14" xfId="25" applyFont="1" applyBorder="1" applyAlignment="1">
      <alignment vertical="center"/>
      <protection/>
    </xf>
    <xf numFmtId="0" fontId="8" fillId="0" borderId="0" xfId="25" applyFont="1" applyBorder="1" applyAlignment="1">
      <alignment vertical="center"/>
      <protection/>
    </xf>
    <xf numFmtId="0" fontId="8" fillId="0" borderId="15" xfId="25" applyFont="1" applyAlignment="1">
      <alignment horizontal="center" vertical="center"/>
      <protection/>
    </xf>
    <xf numFmtId="177" fontId="8" fillId="0" borderId="0" xfId="25" applyFont="1" applyBorder="1" applyAlignment="1" applyProtection="1">
      <alignment horizontal="right" vertical="center"/>
      <protection locked="0"/>
    </xf>
    <xf numFmtId="0" fontId="8" fillId="0" borderId="0" xfId="25" applyFont="1" applyBorder="1">
      <alignment/>
      <protection/>
    </xf>
    <xf numFmtId="38" fontId="8" fillId="0" borderId="2" xfId="16" applyFont="1" applyBorder="1" applyAlignment="1" applyProtection="1">
      <alignment vertical="center"/>
      <protection locked="0"/>
    </xf>
    <xf numFmtId="38" fontId="8" fillId="0" borderId="3" xfId="16" applyFont="1" applyBorder="1" applyAlignment="1" applyProtection="1">
      <alignment vertical="center"/>
      <protection locked="0"/>
    </xf>
    <xf numFmtId="177" fontId="8" fillId="0" borderId="3" xfId="25" applyFont="1" applyBorder="1" applyAlignment="1" applyProtection="1">
      <alignment horizontal="right" vertical="center"/>
      <protection locked="0"/>
    </xf>
    <xf numFmtId="0" fontId="8" fillId="0" borderId="8" xfId="25" applyFont="1">
      <alignment/>
      <protection/>
    </xf>
    <xf numFmtId="183" fontId="6" fillId="0" borderId="8" xfId="25" applyNumberFormat="1" applyFont="1">
      <alignment/>
      <protection/>
    </xf>
    <xf numFmtId="0" fontId="8" fillId="0" borderId="0" xfId="24" applyFont="1">
      <alignment/>
      <protection/>
    </xf>
    <xf numFmtId="0" fontId="8" fillId="0" borderId="0" xfId="24" applyFont="1" applyFill="1">
      <alignment/>
      <protection/>
    </xf>
    <xf numFmtId="0" fontId="8" fillId="0" borderId="3" xfId="24" applyFont="1" applyFill="1">
      <alignment/>
      <protection/>
    </xf>
    <xf numFmtId="0" fontId="8" fillId="0" borderId="3" xfId="24" applyFont="1" applyFill="1" applyAlignment="1">
      <alignment horizontal="right"/>
      <protection/>
    </xf>
    <xf numFmtId="0" fontId="8" fillId="0" borderId="4" xfId="24" applyFont="1" applyFill="1" applyBorder="1" applyAlignment="1">
      <alignment horizontal="center" vertical="center"/>
      <protection/>
    </xf>
    <xf numFmtId="0" fontId="8" fillId="0" borderId="24" xfId="24" applyFont="1" applyFill="1" applyBorder="1" applyAlignment="1">
      <alignment horizontal="center" vertical="center"/>
      <protection/>
    </xf>
    <xf numFmtId="0" fontId="8" fillId="0" borderId="25" xfId="24" applyFont="1" applyFill="1" applyBorder="1" applyAlignment="1">
      <alignment horizontal="center" vertical="center"/>
      <protection/>
    </xf>
    <xf numFmtId="0" fontId="8" fillId="0" borderId="26" xfId="24" applyFont="1" applyFill="1" applyBorder="1" applyAlignment="1">
      <alignment horizontal="center" vertical="center"/>
      <protection/>
    </xf>
    <xf numFmtId="0" fontId="8" fillId="0" borderId="27" xfId="24" applyFont="1" applyFill="1" applyBorder="1" applyAlignment="1">
      <alignment horizontal="center" vertical="center"/>
      <protection/>
    </xf>
    <xf numFmtId="0" fontId="8" fillId="0" borderId="28" xfId="24" applyFont="1" applyFill="1" applyBorder="1" applyAlignment="1">
      <alignment horizontal="center" vertical="center"/>
      <protection/>
    </xf>
    <xf numFmtId="0" fontId="8" fillId="0" borderId="15" xfId="24" applyFont="1" applyFill="1" applyBorder="1" applyAlignment="1">
      <alignment horizontal="center" vertical="center"/>
      <protection/>
    </xf>
    <xf numFmtId="3" fontId="8" fillId="0" borderId="14" xfId="24" applyFont="1" applyFill="1" applyBorder="1" applyAlignment="1">
      <alignment horizontal="right" vertical="center"/>
      <protection/>
    </xf>
    <xf numFmtId="3" fontId="8" fillId="0" borderId="29" xfId="24" applyFont="1" applyFill="1" applyBorder="1" applyAlignment="1">
      <alignment horizontal="right" vertical="center"/>
      <protection/>
    </xf>
    <xf numFmtId="3" fontId="8" fillId="0" borderId="30" xfId="24" applyFont="1" applyFill="1" applyBorder="1" applyAlignment="1">
      <alignment horizontal="right" vertical="center"/>
      <protection/>
    </xf>
    <xf numFmtId="3" fontId="8" fillId="0" borderId="15" xfId="24" applyFont="1" applyFill="1" applyBorder="1" applyAlignment="1">
      <alignment horizontal="right" vertical="center"/>
      <protection/>
    </xf>
    <xf numFmtId="3" fontId="8" fillId="0" borderId="0" xfId="24" applyFont="1" applyFill="1" applyAlignment="1">
      <alignment horizontal="right" vertical="center"/>
      <protection/>
    </xf>
    <xf numFmtId="0" fontId="8" fillId="0" borderId="30" xfId="24" applyFont="1" applyFill="1" applyBorder="1" applyAlignment="1">
      <alignment horizontal="right" vertical="center"/>
      <protection/>
    </xf>
    <xf numFmtId="38" fontId="8" fillId="0" borderId="15" xfId="16" applyFont="1" applyFill="1" applyBorder="1" applyAlignment="1">
      <alignment horizontal="right" vertical="center"/>
    </xf>
    <xf numFmtId="38" fontId="8" fillId="0" borderId="0" xfId="16" applyFont="1" applyFill="1" applyAlignment="1">
      <alignment horizontal="right" vertical="center"/>
    </xf>
    <xf numFmtId="0" fontId="8" fillId="0" borderId="15" xfId="24" applyFont="1" applyFill="1" applyAlignment="1" quotePrefix="1">
      <alignment horizontal="center" vertical="center"/>
      <protection/>
    </xf>
    <xf numFmtId="3" fontId="8" fillId="0" borderId="30" xfId="24" applyFont="1" applyFill="1" applyBorder="1" applyAlignment="1" applyProtection="1">
      <alignment horizontal="right" vertical="center"/>
      <protection locked="0"/>
    </xf>
    <xf numFmtId="3" fontId="8" fillId="0" borderId="15" xfId="24" applyFont="1" applyFill="1" applyBorder="1" applyAlignment="1" applyProtection="1">
      <alignment horizontal="right" vertical="center"/>
      <protection locked="0"/>
    </xf>
    <xf numFmtId="3" fontId="8" fillId="0" borderId="0" xfId="24" applyFont="1" applyFill="1" applyBorder="1" applyAlignment="1" applyProtection="1">
      <alignment horizontal="right" vertical="center"/>
      <protection locked="0"/>
    </xf>
    <xf numFmtId="3" fontId="8" fillId="0" borderId="29" xfId="24" applyFont="1" applyFill="1" applyBorder="1" applyAlignment="1" applyProtection="1">
      <alignment horizontal="right" vertical="center"/>
      <protection locked="0"/>
    </xf>
    <xf numFmtId="38" fontId="8" fillId="0" borderId="0" xfId="16" applyFont="1" applyFill="1" applyBorder="1" applyAlignment="1" applyProtection="1">
      <alignment horizontal="right" vertical="center"/>
      <protection locked="0"/>
    </xf>
    <xf numFmtId="0" fontId="8" fillId="0" borderId="15" xfId="24" applyFont="1" applyFill="1" applyBorder="1" applyAlignment="1" quotePrefix="1">
      <alignment horizontal="center" vertical="center"/>
      <protection/>
    </xf>
    <xf numFmtId="0" fontId="2" fillId="0" borderId="0" xfId="24" applyFont="1" applyBorder="1">
      <alignment/>
      <protection/>
    </xf>
    <xf numFmtId="0" fontId="2" fillId="0" borderId="1" xfId="24" applyFont="1" applyFill="1" applyBorder="1" applyAlignment="1" quotePrefix="1">
      <alignment horizontal="center" vertical="center"/>
      <protection/>
    </xf>
    <xf numFmtId="3" fontId="2" fillId="0" borderId="2" xfId="24" applyFont="1" applyFill="1" applyBorder="1" applyAlignment="1">
      <alignment horizontal="right" vertical="center"/>
      <protection/>
    </xf>
    <xf numFmtId="3" fontId="2" fillId="0" borderId="31" xfId="24" applyFont="1" applyFill="1" applyBorder="1" applyAlignment="1">
      <alignment horizontal="right" vertical="center"/>
      <protection/>
    </xf>
    <xf numFmtId="3" fontId="2" fillId="0" borderId="32" xfId="24" applyFont="1" applyFill="1" applyBorder="1" applyAlignment="1" applyProtection="1">
      <alignment horizontal="right" vertical="center"/>
      <protection locked="0"/>
    </xf>
    <xf numFmtId="3" fontId="2" fillId="0" borderId="1" xfId="24" applyFont="1" applyFill="1" applyBorder="1" applyAlignment="1" applyProtection="1">
      <alignment horizontal="right" vertical="center"/>
      <protection locked="0"/>
    </xf>
    <xf numFmtId="3" fontId="2" fillId="0" borderId="3" xfId="24" applyFont="1" applyFill="1" applyBorder="1" applyAlignment="1" applyProtection="1">
      <alignment horizontal="right" vertical="center"/>
      <protection locked="0"/>
    </xf>
    <xf numFmtId="3" fontId="2" fillId="0" borderId="31" xfId="24" applyFont="1" applyFill="1" applyBorder="1" applyAlignment="1" applyProtection="1">
      <alignment horizontal="right" vertical="center"/>
      <protection locked="0"/>
    </xf>
    <xf numFmtId="38" fontId="2" fillId="0" borderId="3" xfId="16" applyFont="1" applyFill="1" applyBorder="1" applyAlignment="1" applyProtection="1">
      <alignment horizontal="right" vertical="center"/>
      <protection locked="0"/>
    </xf>
    <xf numFmtId="0" fontId="2" fillId="0" borderId="0" xfId="24" applyFont="1">
      <alignment/>
      <protection/>
    </xf>
    <xf numFmtId="0" fontId="8" fillId="0" borderId="0" xfId="24" applyFont="1" applyFill="1" applyAlignment="1">
      <alignment vertical="center"/>
      <protection/>
    </xf>
    <xf numFmtId="0" fontId="8" fillId="0" borderId="0" xfId="24" applyFont="1" applyFill="1" applyAlignment="1">
      <alignment horizontal="right" vertical="center"/>
      <protection/>
    </xf>
    <xf numFmtId="0" fontId="8" fillId="0" borderId="29" xfId="24" applyFont="1" applyFill="1" applyBorder="1" applyAlignment="1">
      <alignment horizontal="right" vertical="center"/>
      <protection/>
    </xf>
    <xf numFmtId="0" fontId="8" fillId="0" borderId="15" xfId="24" applyFont="1" applyFill="1" applyBorder="1" applyAlignment="1">
      <alignment horizontal="right" vertical="center"/>
      <protection/>
    </xf>
    <xf numFmtId="3" fontId="8" fillId="0" borderId="0" xfId="24" applyNumberFormat="1" applyFont="1" applyFill="1" applyAlignment="1">
      <alignment horizontal="right" vertical="center"/>
      <protection/>
    </xf>
    <xf numFmtId="3" fontId="8" fillId="0" borderId="29" xfId="24" applyNumberFormat="1" applyFont="1" applyFill="1" applyBorder="1" applyAlignment="1">
      <alignment horizontal="right" vertical="center"/>
      <protection/>
    </xf>
    <xf numFmtId="3" fontId="8" fillId="0" borderId="30" xfId="24" applyNumberFormat="1" applyFont="1" applyFill="1" applyBorder="1" applyAlignment="1">
      <alignment horizontal="right" vertical="center"/>
      <protection/>
    </xf>
    <xf numFmtId="3" fontId="8" fillId="0" borderId="0" xfId="24" applyNumberFormat="1" applyFont="1" applyFill="1" applyBorder="1" applyAlignment="1">
      <alignment horizontal="right" vertical="center"/>
      <protection/>
    </xf>
    <xf numFmtId="3" fontId="8" fillId="0" borderId="15" xfId="24" applyNumberFormat="1" applyFont="1" applyFill="1" applyBorder="1" applyAlignment="1">
      <alignment horizontal="right" vertical="center"/>
      <protection/>
    </xf>
    <xf numFmtId="0" fontId="8" fillId="0" borderId="0" xfId="24" applyFont="1" applyFill="1" applyBorder="1" applyAlignment="1" applyProtection="1">
      <alignment horizontal="right" vertical="center"/>
      <protection locked="0"/>
    </xf>
    <xf numFmtId="0" fontId="8" fillId="0" borderId="29" xfId="24" applyFont="1" applyFill="1" applyBorder="1" applyAlignment="1" applyProtection="1">
      <alignment horizontal="right" vertical="center"/>
      <protection locked="0"/>
    </xf>
    <xf numFmtId="0" fontId="8" fillId="0" borderId="30" xfId="24" applyFont="1" applyFill="1" applyBorder="1" applyAlignment="1" applyProtection="1">
      <alignment horizontal="right" vertical="center"/>
      <protection locked="0"/>
    </xf>
    <xf numFmtId="38" fontId="8" fillId="0" borderId="15" xfId="16" applyFont="1" applyFill="1" applyBorder="1" applyAlignment="1" applyProtection="1">
      <alignment horizontal="right" vertical="center"/>
      <protection locked="0"/>
    </xf>
    <xf numFmtId="3" fontId="8" fillId="0" borderId="0" xfId="24" applyNumberFormat="1" applyFont="1" applyFill="1" applyBorder="1" applyAlignment="1" applyProtection="1">
      <alignment horizontal="right" vertical="center"/>
      <protection locked="0"/>
    </xf>
    <xf numFmtId="3" fontId="8" fillId="0" borderId="29" xfId="24" applyNumberFormat="1" applyFont="1" applyFill="1" applyBorder="1" applyAlignment="1" applyProtection="1">
      <alignment horizontal="right" vertical="center"/>
      <protection locked="0"/>
    </xf>
    <xf numFmtId="3" fontId="8" fillId="0" borderId="30" xfId="24" applyNumberFormat="1" applyFont="1" applyFill="1" applyBorder="1" applyAlignment="1" applyProtection="1">
      <alignment horizontal="right" vertical="center"/>
      <protection locked="0"/>
    </xf>
    <xf numFmtId="3" fontId="2" fillId="0" borderId="3" xfId="24" applyNumberFormat="1" applyFont="1" applyFill="1" applyBorder="1" applyAlignment="1" applyProtection="1">
      <alignment horizontal="right" vertical="center"/>
      <protection locked="0"/>
    </xf>
    <xf numFmtId="3" fontId="2" fillId="0" borderId="31" xfId="24" applyNumberFormat="1" applyFont="1" applyFill="1" applyBorder="1" applyAlignment="1" applyProtection="1">
      <alignment horizontal="right" vertical="center"/>
      <protection locked="0"/>
    </xf>
    <xf numFmtId="3" fontId="2" fillId="0" borderId="32" xfId="24" applyNumberFormat="1" applyFont="1" applyFill="1" applyBorder="1" applyAlignment="1" applyProtection="1">
      <alignment horizontal="right" vertical="center"/>
      <protection locked="0"/>
    </xf>
    <xf numFmtId="0" fontId="8" fillId="0" borderId="0" xfId="24" applyFont="1" applyBorder="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0" xfId="0" applyFont="1" applyAlignment="1">
      <alignment horizontal="distributed" vertical="center"/>
    </xf>
    <xf numFmtId="38" fontId="8" fillId="0" borderId="14" xfId="16" applyFont="1" applyBorder="1" applyAlignment="1">
      <alignment vertical="center" wrapText="1"/>
    </xf>
    <xf numFmtId="0" fontId="8" fillId="0" borderId="33" xfId="0" applyFont="1" applyBorder="1" applyAlignment="1">
      <alignment horizontal="distributed" vertical="center" wrapText="1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distributed" vertical="center"/>
    </xf>
    <xf numFmtId="38" fontId="8" fillId="0" borderId="19" xfId="16" applyFont="1" applyBorder="1" applyAlignment="1">
      <alignment vertical="center" wrapText="1"/>
    </xf>
    <xf numFmtId="0" fontId="8" fillId="0" borderId="18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right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distributed" vertical="center"/>
    </xf>
    <xf numFmtId="38" fontId="8" fillId="0" borderId="34" xfId="16" applyFont="1" applyFill="1" applyBorder="1" applyAlignment="1">
      <alignment vertical="center" wrapText="1"/>
    </xf>
    <xf numFmtId="0" fontId="8" fillId="0" borderId="35" xfId="0" applyFont="1" applyBorder="1" applyAlignment="1">
      <alignment horizontal="distributed" vertical="center" wrapText="1"/>
    </xf>
    <xf numFmtId="0" fontId="8" fillId="0" borderId="34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8" fillId="0" borderId="14" xfId="16" applyFont="1" applyBorder="1" applyAlignment="1">
      <alignment horizontal="center" vertical="center"/>
    </xf>
    <xf numFmtId="38" fontId="8" fillId="0" borderId="0" xfId="16" applyFont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38" fontId="8" fillId="0" borderId="14" xfId="16" applyFont="1" applyBorder="1" applyAlignment="1" applyProtection="1">
      <alignment horizontal="center" vertical="center"/>
      <protection locked="0"/>
    </xf>
    <xf numFmtId="38" fontId="8" fillId="0" borderId="0" xfId="16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8" xfId="24" applyFont="1" applyFill="1" applyBorder="1" applyAlignment="1">
      <alignment horizontal="center" vertical="center"/>
      <protection/>
    </xf>
    <xf numFmtId="0" fontId="8" fillId="0" borderId="19" xfId="24" applyFont="1" applyFill="1" applyBorder="1" applyAlignment="1">
      <alignment horizontal="center" vertical="center"/>
      <protection/>
    </xf>
    <xf numFmtId="0" fontId="8" fillId="0" borderId="6" xfId="24" applyFont="1" applyFill="1" applyBorder="1" applyAlignment="1">
      <alignment horizontal="center" vertical="center"/>
      <protection/>
    </xf>
    <xf numFmtId="0" fontId="8" fillId="0" borderId="9" xfId="24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24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5" xfId="24" applyFont="1" applyFill="1" applyAlignment="1">
      <alignment horizontal="center" vertical="center"/>
      <protection/>
    </xf>
    <xf numFmtId="0" fontId="8" fillId="0" borderId="10" xfId="24" applyFont="1" applyFill="1" applyBorder="1" applyAlignment="1">
      <alignment horizontal="center" vertical="center"/>
      <protection/>
    </xf>
    <xf numFmtId="0" fontId="8" fillId="0" borderId="17" xfId="24" applyFont="1" applyFill="1" applyAlignment="1">
      <alignment horizontal="center" vertical="center"/>
      <protection/>
    </xf>
    <xf numFmtId="0" fontId="8" fillId="0" borderId="4" xfId="24" applyFont="1" applyFill="1" applyAlignment="1">
      <alignment horizontal="center" vertical="center"/>
      <protection/>
    </xf>
    <xf numFmtId="0" fontId="8" fillId="0" borderId="26" xfId="24" applyFont="1" applyFill="1" applyBorder="1" applyAlignment="1">
      <alignment horizontal="center" vertical="center"/>
      <protection/>
    </xf>
    <xf numFmtId="0" fontId="7" fillId="0" borderId="0" xfId="24" applyFont="1" applyAlignment="1">
      <alignment horizontal="center"/>
      <protection/>
    </xf>
    <xf numFmtId="0" fontId="8" fillId="0" borderId="20" xfId="24" applyFont="1" applyFill="1" applyBorder="1" applyAlignment="1">
      <alignment horizontal="center" vertical="center"/>
      <protection/>
    </xf>
    <xf numFmtId="0" fontId="8" fillId="0" borderId="36" xfId="24" applyFont="1" applyFill="1" applyBorder="1" applyAlignment="1">
      <alignment horizontal="center" vertical="center"/>
      <protection/>
    </xf>
    <xf numFmtId="0" fontId="8" fillId="0" borderId="21" xfId="24" applyFont="1" applyFill="1" applyBorder="1" applyAlignment="1">
      <alignment horizontal="center" vertical="center"/>
      <protection/>
    </xf>
    <xf numFmtId="0" fontId="7" fillId="0" borderId="0" xfId="25" applyFont="1" applyAlignment="1">
      <alignment horizontal="center"/>
      <protection/>
    </xf>
    <xf numFmtId="0" fontId="7" fillId="0" borderId="0" xfId="26" applyFont="1" applyAlignment="1">
      <alignment horizontal="center"/>
      <protection/>
    </xf>
    <xf numFmtId="41" fontId="7" fillId="0" borderId="0" xfId="27" applyNumberFormat="1" applyFont="1" applyAlignment="1">
      <alignment horizontal="center"/>
      <protection/>
    </xf>
    <xf numFmtId="41" fontId="8" fillId="0" borderId="9" xfId="27" applyNumberFormat="1" applyFont="1" applyBorder="1" applyAlignment="1">
      <alignment horizontal="center" vertical="center"/>
      <protection/>
    </xf>
    <xf numFmtId="41" fontId="8" fillId="0" borderId="15" xfId="27" applyNumberFormat="1" applyFont="1" applyAlignment="1">
      <alignment horizontal="center" vertical="center"/>
      <protection/>
    </xf>
    <xf numFmtId="41" fontId="8" fillId="0" borderId="10" xfId="27" applyNumberFormat="1" applyFont="1" applyBorder="1" applyAlignment="1">
      <alignment horizontal="center" vertical="center"/>
      <protection/>
    </xf>
    <xf numFmtId="41" fontId="8" fillId="0" borderId="16" xfId="27" applyNumberFormat="1" applyFont="1" applyBorder="1" applyAlignment="1">
      <alignment horizontal="center" vertical="center"/>
      <protection/>
    </xf>
    <xf numFmtId="41" fontId="8" fillId="0" borderId="33" xfId="27" applyNumberFormat="1" applyFont="1" applyAlignment="1">
      <alignment horizontal="center" vertical="center"/>
      <protection/>
    </xf>
    <xf numFmtId="41" fontId="8" fillId="0" borderId="18" xfId="27" applyNumberFormat="1" applyFont="1" applyBorder="1" applyAlignment="1">
      <alignment horizontal="center" vertical="center"/>
      <protection/>
    </xf>
    <xf numFmtId="0" fontId="8" fillId="0" borderId="16" xfId="27" applyNumberFormat="1" applyFont="1" applyAlignment="1">
      <alignment horizontal="center" vertical="center" wrapText="1"/>
      <protection/>
    </xf>
    <xf numFmtId="0" fontId="8" fillId="0" borderId="33" xfId="27" applyNumberFormat="1" applyFont="1" applyBorder="1" applyAlignment="1">
      <alignment horizontal="center" vertical="center" wrapText="1"/>
      <protection/>
    </xf>
    <xf numFmtId="0" fontId="8" fillId="0" borderId="18" xfId="27" applyNumberFormat="1" applyFont="1" applyBorder="1" applyAlignment="1">
      <alignment horizontal="center" vertical="center" wrapText="1"/>
      <protection/>
    </xf>
    <xf numFmtId="0" fontId="8" fillId="0" borderId="17" xfId="27" applyNumberFormat="1" applyFont="1" applyAlignment="1">
      <alignment horizontal="center" vertical="center" wrapText="1"/>
      <protection/>
    </xf>
    <xf numFmtId="0" fontId="8" fillId="0" borderId="14" xfId="27" applyNumberFormat="1" applyFont="1" applyBorder="1" applyAlignment="1">
      <alignment horizontal="center" vertical="center" wrapText="1"/>
      <protection/>
    </xf>
    <xf numFmtId="0" fontId="8" fillId="0" borderId="19" xfId="27" applyNumberFormat="1" applyFont="1" applyBorder="1" applyAlignment="1">
      <alignment horizontal="center" vertical="center" wrapText="1"/>
      <protection/>
    </xf>
    <xf numFmtId="0" fontId="8" fillId="0" borderId="8" xfId="28" applyFont="1" applyBorder="1" applyAlignment="1">
      <alignment horizontal="center" vertical="center"/>
      <protection/>
    </xf>
    <xf numFmtId="0" fontId="8" fillId="0" borderId="6" xfId="28" applyFont="1" applyBorder="1" applyAlignment="1">
      <alignment horizontal="center" vertical="center"/>
      <protection/>
    </xf>
    <xf numFmtId="0" fontId="8" fillId="0" borderId="20" xfId="28" applyFont="1" applyBorder="1" applyAlignment="1">
      <alignment horizontal="center" vertical="center"/>
      <protection/>
    </xf>
    <xf numFmtId="0" fontId="8" fillId="0" borderId="36" xfId="28" applyFont="1" applyBorder="1" applyAlignment="1">
      <alignment horizontal="center" vertical="center"/>
      <protection/>
    </xf>
    <xf numFmtId="0" fontId="7" fillId="0" borderId="0" xfId="28" applyFont="1" applyAlignment="1">
      <alignment horizontal="center"/>
      <protection/>
    </xf>
    <xf numFmtId="0" fontId="9" fillId="0" borderId="22" xfId="29" applyFont="1" applyAlignment="1">
      <alignment horizontal="center" vertical="center" wrapText="1"/>
      <protection/>
    </xf>
    <xf numFmtId="0" fontId="9" fillId="0" borderId="18" xfId="29" applyFont="1" applyBorder="1" applyAlignment="1">
      <alignment horizontal="center" vertical="center" wrapText="1"/>
      <protection/>
    </xf>
    <xf numFmtId="0" fontId="8" fillId="0" borderId="4" xfId="29" applyFont="1" applyBorder="1" applyAlignment="1">
      <alignment horizontal="center" vertical="center" wrapText="1"/>
      <protection/>
    </xf>
    <xf numFmtId="0" fontId="8" fillId="0" borderId="28" xfId="29" applyFont="1" applyAlignment="1">
      <alignment horizontal="center" vertical="center" wrapText="1"/>
      <protection/>
    </xf>
    <xf numFmtId="0" fontId="8" fillId="0" borderId="26" xfId="29" applyFont="1" applyBorder="1" applyAlignment="1">
      <alignment horizontal="center" vertical="center" wrapText="1"/>
      <protection/>
    </xf>
    <xf numFmtId="0" fontId="8" fillId="0" borderId="9" xfId="29" applyFont="1" applyBorder="1" applyAlignment="1">
      <alignment horizontal="center" vertical="center" wrapText="1"/>
      <protection/>
    </xf>
    <xf numFmtId="0" fontId="8" fillId="0" borderId="15" xfId="29" applyFont="1" applyAlignment="1">
      <alignment horizontal="center" vertical="center" wrapText="1"/>
      <protection/>
    </xf>
    <xf numFmtId="0" fontId="8" fillId="0" borderId="10" xfId="29" applyFont="1" applyBorder="1" applyAlignment="1">
      <alignment horizontal="center" vertical="center" wrapText="1"/>
      <protection/>
    </xf>
    <xf numFmtId="0" fontId="8" fillId="0" borderId="16" xfId="29" applyFont="1" applyBorder="1" applyAlignment="1">
      <alignment horizontal="center" vertical="center" wrapText="1"/>
      <protection/>
    </xf>
    <xf numFmtId="0" fontId="8" fillId="0" borderId="33" xfId="29" applyFont="1" applyAlignment="1">
      <alignment horizontal="center" vertical="center" wrapText="1"/>
      <protection/>
    </xf>
    <xf numFmtId="0" fontId="8" fillId="0" borderId="18" xfId="29" applyFont="1" applyBorder="1" applyAlignment="1">
      <alignment horizontal="center" vertical="center" wrapText="1"/>
      <protection/>
    </xf>
    <xf numFmtId="0" fontId="9" fillId="0" borderId="33" xfId="29" applyFont="1" applyBorder="1" applyAlignment="1">
      <alignment horizontal="center" vertical="center" wrapText="1"/>
      <protection/>
    </xf>
    <xf numFmtId="0" fontId="7" fillId="0" borderId="0" xfId="29" applyFont="1" applyAlignment="1">
      <alignment horizontal="center"/>
      <protection/>
    </xf>
    <xf numFmtId="0" fontId="8" fillId="0" borderId="22" xfId="29" applyFont="1" applyAlignment="1">
      <alignment horizontal="center" vertical="center" wrapText="1"/>
      <protection/>
    </xf>
    <xf numFmtId="0" fontId="8" fillId="0" borderId="33" xfId="29" applyFont="1" applyBorder="1" applyAlignment="1">
      <alignment horizontal="center" vertical="center" wrapText="1"/>
      <protection/>
    </xf>
    <xf numFmtId="0" fontId="8" fillId="0" borderId="17" xfId="29" applyFont="1" applyBorder="1" applyAlignment="1">
      <alignment horizontal="center" vertical="center" wrapText="1"/>
      <protection/>
    </xf>
    <xf numFmtId="0" fontId="8" fillId="0" borderId="14" xfId="29" applyFont="1" applyAlignment="1">
      <alignment horizontal="center" vertical="center" wrapText="1"/>
      <protection/>
    </xf>
    <xf numFmtId="0" fontId="8" fillId="0" borderId="19" xfId="29" applyFont="1" applyBorder="1" applyAlignment="1">
      <alignment horizontal="center" vertical="center" wrapText="1"/>
      <protection/>
    </xf>
    <xf numFmtId="0" fontId="8" fillId="0" borderId="36" xfId="29" applyFont="1" applyAlignment="1">
      <alignment horizontal="center" vertical="center" wrapText="1"/>
      <protection/>
    </xf>
    <xf numFmtId="0" fontId="8" fillId="0" borderId="22" xfId="29" applyFont="1" applyBorder="1" applyAlignment="1">
      <alignment horizontal="center" vertical="center" wrapText="1"/>
      <protection/>
    </xf>
    <xf numFmtId="0" fontId="8" fillId="0" borderId="9" xfId="30" applyFont="1" applyBorder="1" applyAlignment="1">
      <alignment horizontal="center" vertical="center"/>
      <protection/>
    </xf>
    <xf numFmtId="0" fontId="8" fillId="0" borderId="10" xfId="30" applyFont="1" applyAlignment="1">
      <alignment horizontal="center" vertical="center"/>
      <protection/>
    </xf>
    <xf numFmtId="0" fontId="7" fillId="0" borderId="0" xfId="30" applyFont="1" applyAlignment="1">
      <alignment horizontal="center"/>
      <protection/>
    </xf>
    <xf numFmtId="0" fontId="7" fillId="0" borderId="0" xfId="31" applyFont="1" applyAlignment="1">
      <alignment horizontal="center" vertical="center"/>
      <protection/>
    </xf>
    <xf numFmtId="0" fontId="8" fillId="0" borderId="0" xfId="31" applyFont="1" applyBorder="1" applyAlignment="1" quotePrefix="1">
      <alignment horizontal="center" vertical="center" wrapText="1"/>
      <protection/>
    </xf>
    <xf numFmtId="0" fontId="8" fillId="0" borderId="15" xfId="31" applyFont="1" applyBorder="1" applyAlignment="1" quotePrefix="1">
      <alignment horizontal="center" vertical="center" wrapText="1"/>
      <protection/>
    </xf>
    <xf numFmtId="0" fontId="2" fillId="0" borderId="0" xfId="31" applyFont="1" applyBorder="1" applyAlignment="1" quotePrefix="1">
      <alignment horizontal="center" vertical="center" wrapText="1"/>
      <protection/>
    </xf>
    <xf numFmtId="0" fontId="2" fillId="0" borderId="15" xfId="31" applyFont="1" applyBorder="1" applyAlignment="1" quotePrefix="1">
      <alignment horizontal="center" vertical="center" wrapText="1"/>
      <protection/>
    </xf>
    <xf numFmtId="0" fontId="8" fillId="0" borderId="0" xfId="31" applyFont="1" applyBorder="1" applyAlignment="1">
      <alignment horizontal="center" vertical="center" wrapText="1"/>
      <protection/>
    </xf>
    <xf numFmtId="0" fontId="8" fillId="0" borderId="15" xfId="31" applyFont="1" applyBorder="1" applyAlignment="1">
      <alignment horizontal="center" vertical="center" wrapText="1"/>
      <protection/>
    </xf>
    <xf numFmtId="0" fontId="8" fillId="0" borderId="20" xfId="31" applyFont="1" applyAlignment="1">
      <alignment horizontal="center" vertical="center"/>
      <protection/>
    </xf>
    <xf numFmtId="0" fontId="8" fillId="0" borderId="36" xfId="31" applyFont="1" applyBorder="1" applyAlignment="1">
      <alignment horizontal="center" vertical="center"/>
      <protection/>
    </xf>
    <xf numFmtId="0" fontId="8" fillId="0" borderId="16" xfId="31" applyFont="1" applyBorder="1" applyAlignment="1">
      <alignment horizontal="center" vertical="center"/>
      <protection/>
    </xf>
    <xf numFmtId="0" fontId="8" fillId="0" borderId="18" xfId="31" applyFont="1" applyBorder="1" applyAlignment="1">
      <alignment vertical="center"/>
      <protection/>
    </xf>
    <xf numFmtId="0" fontId="8" fillId="0" borderId="8" xfId="31" applyFont="1" applyBorder="1" applyAlignment="1">
      <alignment horizontal="center" vertical="center"/>
      <protection/>
    </xf>
    <xf numFmtId="0" fontId="8" fillId="0" borderId="6" xfId="31" applyFont="1" applyBorder="1" applyAlignment="1">
      <alignment horizontal="center" vertical="center"/>
      <protection/>
    </xf>
    <xf numFmtId="0" fontId="7" fillId="0" borderId="0" xfId="32" applyFont="1" applyAlignment="1">
      <alignment horizontal="center"/>
      <protection/>
    </xf>
    <xf numFmtId="0" fontId="8" fillId="0" borderId="0" xfId="32" applyFont="1">
      <alignment/>
      <protection/>
    </xf>
    <xf numFmtId="0" fontId="8" fillId="0" borderId="3" xfId="32" applyFont="1">
      <alignment/>
      <protection/>
    </xf>
    <xf numFmtId="0" fontId="8" fillId="0" borderId="3" xfId="32" applyFont="1" applyAlignment="1">
      <alignment horizontal="right"/>
      <protection/>
    </xf>
    <xf numFmtId="0" fontId="8" fillId="0" borderId="8" xfId="32" applyFont="1" applyBorder="1" applyAlignment="1">
      <alignment horizontal="center" vertical="center"/>
      <protection/>
    </xf>
    <xf numFmtId="0" fontId="8" fillId="0" borderId="9" xfId="32" applyFont="1" applyBorder="1" applyAlignment="1">
      <alignment horizontal="center" vertical="center"/>
      <protection/>
    </xf>
    <xf numFmtId="0" fontId="8" fillId="0" borderId="16" xfId="32" applyFont="1" applyBorder="1" applyAlignment="1">
      <alignment horizontal="center" vertical="center"/>
      <protection/>
    </xf>
    <xf numFmtId="0" fontId="8" fillId="0" borderId="17" xfId="32" applyFont="1" applyBorder="1" applyAlignment="1">
      <alignment horizontal="center" vertical="center"/>
      <protection/>
    </xf>
    <xf numFmtId="0" fontId="8" fillId="0" borderId="0" xfId="32" applyFont="1" applyBorder="1" applyAlignment="1">
      <alignment horizontal="center" vertical="center"/>
      <protection/>
    </xf>
    <xf numFmtId="0" fontId="8" fillId="0" borderId="15" xfId="32" applyFont="1" applyBorder="1" applyAlignment="1">
      <alignment horizontal="center" vertical="center"/>
      <protection/>
    </xf>
    <xf numFmtId="0" fontId="8" fillId="0" borderId="33" xfId="32" applyFont="1" applyAlignment="1">
      <alignment horizontal="center" vertical="center"/>
      <protection/>
    </xf>
    <xf numFmtId="0" fontId="8" fillId="0" borderId="14" xfId="32" applyFont="1" applyBorder="1" applyAlignment="1">
      <alignment horizontal="center" vertical="center"/>
      <protection/>
    </xf>
    <xf numFmtId="0" fontId="8" fillId="0" borderId="14" xfId="32" applyFont="1" applyAlignment="1">
      <alignment horizontal="center" vertical="center"/>
      <protection/>
    </xf>
    <xf numFmtId="0" fontId="8" fillId="0" borderId="6" xfId="32" applyFont="1" applyBorder="1" applyAlignment="1">
      <alignment horizontal="center" vertical="center"/>
      <protection/>
    </xf>
    <xf numFmtId="0" fontId="8" fillId="0" borderId="10" xfId="32" applyFont="1" applyBorder="1" applyAlignment="1">
      <alignment horizontal="center" vertical="center"/>
      <protection/>
    </xf>
    <xf numFmtId="0" fontId="8" fillId="0" borderId="18" xfId="32" applyFont="1" applyBorder="1" applyAlignment="1">
      <alignment horizontal="center" vertical="center"/>
      <protection/>
    </xf>
    <xf numFmtId="0" fontId="8" fillId="0" borderId="19" xfId="32" applyFont="1" applyBorder="1" applyAlignment="1">
      <alignment horizontal="center" vertical="center"/>
      <protection/>
    </xf>
    <xf numFmtId="0" fontId="6" fillId="0" borderId="5" xfId="32" applyFont="1" applyBorder="1" applyAlignment="1">
      <alignment horizontal="distributed" vertical="center"/>
      <protection/>
    </xf>
    <xf numFmtId="0" fontId="8" fillId="0" borderId="12" xfId="32" applyFont="1" applyBorder="1" applyAlignment="1">
      <alignment horizontal="distributed" vertical="center"/>
      <protection/>
    </xf>
    <xf numFmtId="0" fontId="2" fillId="0" borderId="22" xfId="32" applyFont="1" applyAlignment="1">
      <alignment horizontal="center" vertical="center"/>
      <protection/>
    </xf>
    <xf numFmtId="0" fontId="6" fillId="0" borderId="13" xfId="32" applyFont="1" applyBorder="1" applyAlignment="1">
      <alignment horizontal="distributed" vertical="center"/>
      <protection/>
    </xf>
    <xf numFmtId="0" fontId="8" fillId="0" borderId="12" xfId="32" applyFont="1" applyBorder="1" applyAlignment="1">
      <alignment vertical="center"/>
      <protection/>
    </xf>
    <xf numFmtId="0" fontId="2" fillId="0" borderId="13" xfId="32" applyFont="1" applyAlignment="1">
      <alignment horizontal="center" vertical="center"/>
      <protection/>
    </xf>
    <xf numFmtId="0" fontId="9" fillId="0" borderId="0" xfId="32" applyFont="1" applyBorder="1" applyAlignment="1">
      <alignment horizontal="distributed" vertical="center"/>
      <protection/>
    </xf>
    <xf numFmtId="0" fontId="8" fillId="0" borderId="15" xfId="32" applyFont="1" applyBorder="1" applyAlignment="1">
      <alignment horizontal="distributed" vertical="center"/>
      <protection/>
    </xf>
    <xf numFmtId="0" fontId="8" fillId="0" borderId="33" xfId="32" applyFont="1" applyAlignment="1" applyProtection="1">
      <alignment horizontal="center" vertical="center"/>
      <protection locked="0"/>
    </xf>
    <xf numFmtId="0" fontId="9" fillId="0" borderId="14" xfId="32" applyFont="1" applyBorder="1" applyAlignment="1">
      <alignment horizontal="distributed" vertical="center"/>
      <protection/>
    </xf>
    <xf numFmtId="0" fontId="8" fillId="0" borderId="15" xfId="32" applyFont="1" applyBorder="1" applyAlignment="1">
      <alignment vertical="center"/>
      <protection/>
    </xf>
    <xf numFmtId="0" fontId="8" fillId="0" borderId="14" xfId="32" applyFont="1" applyAlignment="1" applyProtection="1">
      <alignment horizontal="center" vertical="center"/>
      <protection locked="0"/>
    </xf>
    <xf numFmtId="0" fontId="6" fillId="0" borderId="0" xfId="32" applyFont="1" applyBorder="1" applyAlignment="1">
      <alignment horizontal="distributed" vertical="center"/>
      <protection/>
    </xf>
    <xf numFmtId="0" fontId="2" fillId="0" borderId="33" xfId="32" applyFont="1" applyAlignment="1">
      <alignment horizontal="center" vertical="center"/>
      <protection/>
    </xf>
    <xf numFmtId="0" fontId="9" fillId="0" borderId="0" xfId="32" applyFont="1" applyFill="1" applyBorder="1" applyAlignment="1">
      <alignment horizontal="distributed" vertical="center"/>
      <protection/>
    </xf>
    <xf numFmtId="0" fontId="6" fillId="0" borderId="14" xfId="32" applyFont="1" applyBorder="1" applyAlignment="1">
      <alignment horizontal="distributed" vertical="center"/>
      <protection/>
    </xf>
    <xf numFmtId="0" fontId="2" fillId="0" borderId="14" xfId="32" applyFont="1" applyAlignment="1" applyProtection="1">
      <alignment horizontal="center" vertical="center"/>
      <protection locked="0"/>
    </xf>
    <xf numFmtId="0" fontId="2" fillId="0" borderId="14" xfId="32" applyFont="1" applyAlignment="1">
      <alignment horizontal="center" vertical="center"/>
      <protection/>
    </xf>
    <xf numFmtId="0" fontId="6" fillId="0" borderId="14" xfId="32" applyFont="1" applyBorder="1" applyAlignment="1">
      <alignment horizontal="distributed" vertical="center"/>
      <protection/>
    </xf>
    <xf numFmtId="0" fontId="8" fillId="0" borderId="14" xfId="32" applyFont="1" applyAlignment="1">
      <alignment horizontal="center" vertical="center"/>
      <protection/>
    </xf>
    <xf numFmtId="0" fontId="9" fillId="0" borderId="3" xfId="32" applyFont="1" applyBorder="1" applyAlignment="1">
      <alignment horizontal="distributed" vertical="center"/>
      <protection/>
    </xf>
    <xf numFmtId="0" fontId="8" fillId="0" borderId="1" xfId="32" applyFont="1" applyBorder="1" applyAlignment="1">
      <alignment horizontal="distributed" vertical="center"/>
      <protection/>
    </xf>
    <xf numFmtId="0" fontId="8" fillId="0" borderId="39" xfId="32" applyFont="1" applyAlignment="1" applyProtection="1">
      <alignment horizontal="center" vertical="center"/>
      <protection locked="0"/>
    </xf>
    <xf numFmtId="0" fontId="9" fillId="0" borderId="2" xfId="32" applyFont="1" applyBorder="1" applyAlignment="1">
      <alignment horizontal="distributed" vertical="center"/>
      <protection/>
    </xf>
    <xf numFmtId="0" fontId="8" fillId="0" borderId="1" xfId="32" applyFont="1" applyBorder="1" applyAlignment="1">
      <alignment vertical="center"/>
      <protection/>
    </xf>
    <xf numFmtId="0" fontId="8" fillId="0" borderId="2" xfId="32" applyFont="1" applyAlignment="1">
      <alignment horizontal="center" vertical="center"/>
      <protection/>
    </xf>
    <xf numFmtId="0" fontId="8" fillId="0" borderId="8" xfId="32" applyFont="1">
      <alignment/>
      <protection/>
    </xf>
    <xf numFmtId="0" fontId="13" fillId="0" borderId="0" xfId="32" applyFont="1">
      <alignment/>
      <protection/>
    </xf>
    <xf numFmtId="0" fontId="8" fillId="0" borderId="8" xfId="32" applyFont="1" applyBorder="1" applyAlignment="1">
      <alignment horizontal="distributed" vertical="center"/>
      <protection/>
    </xf>
    <xf numFmtId="0" fontId="8" fillId="0" borderId="9" xfId="32" applyFont="1" applyBorder="1" applyAlignment="1">
      <alignment horizontal="center" vertical="center"/>
      <protection/>
    </xf>
    <xf numFmtId="0" fontId="8" fillId="0" borderId="20" xfId="32" applyFont="1" applyAlignment="1">
      <alignment horizontal="center" vertical="center"/>
      <protection/>
    </xf>
    <xf numFmtId="0" fontId="8" fillId="0" borderId="21" xfId="32" applyFont="1" applyBorder="1" applyAlignment="1">
      <alignment horizontal="center" vertical="center"/>
      <protection/>
    </xf>
    <xf numFmtId="0" fontId="8" fillId="0" borderId="36" xfId="32" applyFont="1" applyBorder="1" applyAlignment="1">
      <alignment horizontal="center" vertical="center"/>
      <protection/>
    </xf>
    <xf numFmtId="0" fontId="8" fillId="0" borderId="6" xfId="32" applyFont="1" applyBorder="1" applyAlignment="1">
      <alignment horizontal="distributed" vertical="center"/>
      <protection/>
    </xf>
    <xf numFmtId="0" fontId="8" fillId="0" borderId="10" xfId="32" applyFont="1" applyAlignment="1">
      <alignment horizontal="center" vertical="center"/>
      <protection/>
    </xf>
    <xf numFmtId="0" fontId="8" fillId="0" borderId="18" xfId="32" applyFont="1" applyAlignment="1">
      <alignment horizontal="center" vertical="center"/>
      <protection/>
    </xf>
    <xf numFmtId="0" fontId="8" fillId="0" borderId="11" xfId="32" applyFont="1" applyAlignment="1">
      <alignment horizontal="center" vertical="center"/>
      <protection/>
    </xf>
    <xf numFmtId="0" fontId="8" fillId="0" borderId="10" xfId="32" applyFont="1" applyBorder="1" applyAlignment="1">
      <alignment horizontal="center" vertical="center"/>
      <protection/>
    </xf>
    <xf numFmtId="0" fontId="8" fillId="0" borderId="4" xfId="32" applyFont="1" applyAlignment="1">
      <alignment horizontal="center" vertical="center"/>
      <protection/>
    </xf>
    <xf numFmtId="0" fontId="8" fillId="0" borderId="5" xfId="32" applyFont="1" applyBorder="1" applyAlignment="1">
      <alignment horizontal="center" vertical="center"/>
      <protection/>
    </xf>
    <xf numFmtId="0" fontId="8" fillId="0" borderId="5" xfId="32" applyFont="1" applyBorder="1" applyAlignment="1">
      <alignment horizontal="distributed" vertical="center"/>
      <protection/>
    </xf>
    <xf numFmtId="0" fontId="8" fillId="0" borderId="12" xfId="32" applyFont="1" applyAlignment="1">
      <alignment horizontal="center" vertical="center"/>
      <protection/>
    </xf>
    <xf numFmtId="0" fontId="8" fillId="0" borderId="13" xfId="32" applyFont="1" applyAlignment="1">
      <alignment vertical="center"/>
      <protection/>
    </xf>
    <xf numFmtId="0" fontId="8" fillId="0" borderId="5" xfId="32" applyFont="1" applyAlignment="1">
      <alignment vertical="center"/>
      <protection/>
    </xf>
    <xf numFmtId="0" fontId="8" fillId="0" borderId="12" xfId="32" applyFont="1" applyAlignment="1">
      <alignment vertical="center"/>
      <protection/>
    </xf>
    <xf numFmtId="0" fontId="8" fillId="0" borderId="13" xfId="32" applyFont="1" applyBorder="1" applyAlignment="1">
      <alignment horizontal="center" vertical="center"/>
      <protection/>
    </xf>
    <xf numFmtId="0" fontId="8" fillId="0" borderId="12" xfId="32" applyFont="1" applyBorder="1" applyAlignment="1">
      <alignment horizontal="center" vertical="center"/>
      <protection/>
    </xf>
    <xf numFmtId="0" fontId="8" fillId="0" borderId="0" xfId="32" applyFont="1" applyBorder="1" applyAlignment="1">
      <alignment horizontal="center" vertical="center"/>
      <protection/>
    </xf>
    <xf numFmtId="0" fontId="8" fillId="0" borderId="0" xfId="32" applyFont="1" applyBorder="1" applyAlignment="1">
      <alignment horizontal="distributed" vertical="center"/>
      <protection/>
    </xf>
    <xf numFmtId="0" fontId="8" fillId="0" borderId="15" xfId="32" applyFont="1" applyAlignment="1">
      <alignment horizontal="center" vertical="center"/>
      <protection/>
    </xf>
    <xf numFmtId="0" fontId="8" fillId="0" borderId="14" xfId="32" applyFont="1" applyAlignment="1">
      <alignment vertical="center"/>
      <protection/>
    </xf>
    <xf numFmtId="0" fontId="8" fillId="0" borderId="0" xfId="32" applyFont="1" applyAlignment="1">
      <alignment vertical="center"/>
      <protection/>
    </xf>
    <xf numFmtId="0" fontId="8" fillId="0" borderId="15" xfId="32" applyFont="1" applyAlignment="1">
      <alignment vertical="center"/>
      <protection/>
    </xf>
    <xf numFmtId="0" fontId="8" fillId="0" borderId="14" xfId="32" applyFont="1" applyBorder="1" applyAlignment="1">
      <alignment horizontal="center" vertical="center"/>
      <protection/>
    </xf>
    <xf numFmtId="0" fontId="8" fillId="0" borderId="15" xfId="32" applyFont="1" applyBorder="1" applyAlignment="1">
      <alignment horizontal="center" vertical="center"/>
      <protection/>
    </xf>
    <xf numFmtId="0" fontId="8" fillId="0" borderId="3" xfId="32" applyFont="1" applyBorder="1" applyAlignment="1">
      <alignment horizontal="center" vertical="center"/>
      <protection/>
    </xf>
    <xf numFmtId="0" fontId="8" fillId="0" borderId="3" xfId="32" applyFont="1" applyBorder="1" applyAlignment="1">
      <alignment horizontal="distributed" vertical="center"/>
      <protection/>
    </xf>
    <xf numFmtId="0" fontId="8" fillId="0" borderId="1" xfId="32" applyFont="1" applyAlignment="1">
      <alignment horizontal="center" vertical="center"/>
      <protection/>
    </xf>
    <xf numFmtId="3" fontId="8" fillId="0" borderId="2" xfId="32" applyFont="1" applyAlignment="1">
      <alignment vertical="center"/>
      <protection/>
    </xf>
    <xf numFmtId="0" fontId="8" fillId="0" borderId="3" xfId="32" applyFont="1" applyAlignment="1">
      <alignment vertical="center"/>
      <protection/>
    </xf>
    <xf numFmtId="0" fontId="8" fillId="0" borderId="1" xfId="32" applyFont="1" applyAlignment="1">
      <alignment vertical="center"/>
      <protection/>
    </xf>
    <xf numFmtId="0" fontId="8" fillId="0" borderId="2" xfId="32" applyFont="1" applyBorder="1" applyAlignment="1">
      <alignment horizontal="center" vertical="center"/>
      <protection/>
    </xf>
    <xf numFmtId="0" fontId="8" fillId="0" borderId="1" xfId="32" applyFont="1" applyBorder="1" applyAlignment="1">
      <alignment horizontal="center" vertical="center"/>
      <protection/>
    </xf>
    <xf numFmtId="0" fontId="8" fillId="0" borderId="2" xfId="32" applyFont="1" applyBorder="1" applyAlignment="1">
      <alignment vertical="center"/>
      <protection/>
    </xf>
    <xf numFmtId="0" fontId="8" fillId="0" borderId="3" xfId="32" applyFont="1" applyBorder="1" applyAlignment="1">
      <alignment vertical="center"/>
      <protection/>
    </xf>
    <xf numFmtId="0" fontId="8" fillId="0" borderId="0" xfId="32" applyFont="1" applyBorder="1">
      <alignment/>
      <protection/>
    </xf>
    <xf numFmtId="0" fontId="7" fillId="0" borderId="0" xfId="20" applyFont="1" applyAlignment="1">
      <alignment horizontal="center"/>
      <protection/>
    </xf>
    <xf numFmtId="0" fontId="8" fillId="0" borderId="0" xfId="20" applyFont="1">
      <alignment/>
      <protection/>
    </xf>
    <xf numFmtId="0" fontId="8" fillId="0" borderId="3" xfId="20" applyFont="1" applyBorder="1">
      <alignment/>
      <protection/>
    </xf>
    <xf numFmtId="0" fontId="8" fillId="0" borderId="3" xfId="20" applyFont="1" applyBorder="1" applyAlignment="1">
      <alignment horizontal="right"/>
      <protection/>
    </xf>
    <xf numFmtId="0" fontId="8" fillId="0" borderId="0" xfId="20" applyFont="1" applyBorder="1">
      <alignment/>
      <protection/>
    </xf>
    <xf numFmtId="0" fontId="8" fillId="0" borderId="9" xfId="20" applyFont="1" applyBorder="1" applyAlignment="1">
      <alignment horizontal="center" vertical="center"/>
      <protection/>
    </xf>
    <xf numFmtId="0" fontId="8" fillId="0" borderId="20" xfId="20" applyFont="1" applyBorder="1" applyAlignment="1">
      <alignment vertical="center"/>
      <protection/>
    </xf>
    <xf numFmtId="0" fontId="8" fillId="0" borderId="36" xfId="20" applyFont="1" applyBorder="1" applyAlignment="1">
      <alignment vertical="center"/>
      <protection/>
    </xf>
    <xf numFmtId="0" fontId="8" fillId="0" borderId="36" xfId="20" applyFont="1" applyBorder="1" applyAlignment="1">
      <alignment horizontal="center" vertical="center"/>
      <protection/>
    </xf>
    <xf numFmtId="0" fontId="8" fillId="0" borderId="0" xfId="20" applyFont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8" fillId="0" borderId="19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8" fillId="0" borderId="15" xfId="20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38" fontId="8" fillId="0" borderId="0" xfId="20" applyNumberFormat="1" applyFont="1" applyBorder="1" applyAlignment="1">
      <alignment horizontal="right"/>
      <protection/>
    </xf>
    <xf numFmtId="38" fontId="8" fillId="0" borderId="0" xfId="20" applyNumberFormat="1" applyFont="1">
      <alignment/>
      <protection/>
    </xf>
    <xf numFmtId="0" fontId="8" fillId="0" borderId="15" xfId="20" applyFont="1" applyBorder="1" applyAlignment="1" quotePrefix="1">
      <alignment horizontal="center"/>
      <protection/>
    </xf>
    <xf numFmtId="0" fontId="2" fillId="0" borderId="15" xfId="20" applyFont="1" applyBorder="1" applyAlignment="1" quotePrefix="1">
      <alignment horizontal="center"/>
      <protection/>
    </xf>
    <xf numFmtId="38" fontId="2" fillId="0" borderId="0" xfId="20" applyNumberFormat="1" applyFont="1" applyBorder="1" applyAlignment="1">
      <alignment horizontal="right"/>
      <protection/>
    </xf>
    <xf numFmtId="38" fontId="8" fillId="0" borderId="0" xfId="16" applyFont="1" applyAlignment="1">
      <alignment/>
    </xf>
    <xf numFmtId="38" fontId="8" fillId="0" borderId="0" xfId="16" applyFont="1" applyAlignment="1" applyProtection="1">
      <alignment/>
      <protection locked="0"/>
    </xf>
    <xf numFmtId="0" fontId="8" fillId="0" borderId="0" xfId="20" applyFont="1" applyProtection="1">
      <alignment/>
      <protection locked="0"/>
    </xf>
    <xf numFmtId="38" fontId="8" fillId="0" borderId="0" xfId="16" applyFont="1" applyAlignment="1" applyProtection="1">
      <alignment horizontal="right"/>
      <protection locked="0"/>
    </xf>
    <xf numFmtId="0" fontId="8" fillId="0" borderId="2" xfId="20" applyFont="1" applyBorder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0" fontId="8" fillId="0" borderId="3" xfId="21" applyFont="1" applyBorder="1">
      <alignment/>
      <protection/>
    </xf>
    <xf numFmtId="0" fontId="8" fillId="0" borderId="3" xfId="21" applyFont="1" applyBorder="1" applyAlignment="1">
      <alignment horizontal="right"/>
      <protection/>
    </xf>
    <xf numFmtId="0" fontId="8" fillId="0" borderId="21" xfId="21" applyFont="1" applyBorder="1" applyAlignment="1">
      <alignment horizontal="center" vertical="center"/>
      <protection/>
    </xf>
    <xf numFmtId="0" fontId="8" fillId="0" borderId="23" xfId="21" applyFont="1" applyBorder="1" applyAlignment="1">
      <alignment horizontal="center" vertical="center"/>
      <protection/>
    </xf>
    <xf numFmtId="0" fontId="8" fillId="0" borderId="2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14" xfId="21" applyFont="1" applyBorder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3" fontId="8" fillId="0" borderId="14" xfId="16" applyNumberFormat="1" applyFont="1" applyBorder="1" applyAlignment="1">
      <alignment/>
    </xf>
    <xf numFmtId="0" fontId="8" fillId="0" borderId="0" xfId="21" applyFont="1" applyBorder="1" applyProtection="1">
      <alignment/>
      <protection locked="0"/>
    </xf>
    <xf numFmtId="38" fontId="8" fillId="0" borderId="0" xfId="16" applyFont="1" applyBorder="1" applyAlignment="1" applyProtection="1">
      <alignment/>
      <protection locked="0"/>
    </xf>
    <xf numFmtId="2" fontId="8" fillId="0" borderId="14" xfId="21" applyNumberFormat="1" applyFont="1" applyBorder="1">
      <alignment/>
      <protection/>
    </xf>
    <xf numFmtId="2" fontId="8" fillId="0" borderId="0" xfId="21" applyNumberFormat="1" applyFont="1" applyBorder="1">
      <alignment/>
      <protection/>
    </xf>
    <xf numFmtId="194" fontId="8" fillId="0" borderId="0" xfId="21" applyNumberFormat="1" applyFont="1">
      <alignment/>
      <protection/>
    </xf>
    <xf numFmtId="0" fontId="8" fillId="0" borderId="3" xfId="21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2" fontId="14" fillId="0" borderId="0" xfId="21" applyNumberFormat="1" applyFont="1" applyBorder="1">
      <alignment/>
      <protection/>
    </xf>
    <xf numFmtId="0" fontId="8" fillId="0" borderId="36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8" fillId="0" borderId="0" xfId="21" applyFont="1" applyAlignment="1">
      <alignment horizontal="left"/>
      <protection/>
    </xf>
    <xf numFmtId="0" fontId="8" fillId="0" borderId="15" xfId="21" applyFont="1" applyBorder="1" applyAlignment="1">
      <alignment horizontal="left"/>
      <protection/>
    </xf>
    <xf numFmtId="3" fontId="8" fillId="0" borderId="14" xfId="16" applyNumberFormat="1" applyFont="1" applyBorder="1" applyAlignment="1">
      <alignment/>
    </xf>
    <xf numFmtId="3" fontId="8" fillId="0" borderId="0" xfId="16" applyNumberFormat="1" applyFont="1" applyAlignment="1">
      <alignment/>
    </xf>
    <xf numFmtId="3" fontId="8" fillId="0" borderId="0" xfId="21" applyNumberFormat="1" applyFont="1">
      <alignment/>
      <protection/>
    </xf>
    <xf numFmtId="3" fontId="8" fillId="0" borderId="0" xfId="21" applyNumberFormat="1" applyFont="1" applyProtection="1">
      <alignment/>
      <protection locked="0"/>
    </xf>
    <xf numFmtId="3" fontId="8" fillId="0" borderId="0" xfId="16" applyNumberFormat="1" applyFont="1" applyAlignment="1" applyProtection="1">
      <alignment/>
      <protection locked="0"/>
    </xf>
    <xf numFmtId="3" fontId="8" fillId="0" borderId="0" xfId="21" applyNumberFormat="1" applyFont="1" applyBorder="1" applyProtection="1">
      <alignment/>
      <protection locked="0"/>
    </xf>
    <xf numFmtId="0" fontId="9" fillId="0" borderId="0" xfId="21" applyFont="1" applyAlignment="1">
      <alignment horizontal="left"/>
      <protection/>
    </xf>
    <xf numFmtId="3" fontId="8" fillId="0" borderId="0" xfId="21" applyNumberFormat="1" applyFont="1" applyBorder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15" xfId="21" applyFont="1" applyBorder="1" applyAlignment="1">
      <alignment horizontal="center"/>
      <protection/>
    </xf>
    <xf numFmtId="2" fontId="8" fillId="0" borderId="14" xfId="16" applyNumberFormat="1" applyFont="1" applyBorder="1" applyAlignment="1">
      <alignment/>
    </xf>
    <xf numFmtId="2" fontId="8" fillId="0" borderId="0" xfId="21" applyNumberFormat="1" applyFont="1">
      <alignment/>
      <protection/>
    </xf>
    <xf numFmtId="0" fontId="8" fillId="0" borderId="0" xfId="21" applyFont="1" applyBorder="1">
      <alignment/>
      <protection/>
    </xf>
    <xf numFmtId="0" fontId="7" fillId="0" borderId="0" xfId="22" applyFont="1" applyBorder="1" applyAlignment="1">
      <alignment horizontal="center"/>
      <protection/>
    </xf>
    <xf numFmtId="0" fontId="8" fillId="0" borderId="0" xfId="22" applyFont="1">
      <alignment/>
      <protection/>
    </xf>
    <xf numFmtId="0" fontId="8" fillId="0" borderId="0" xfId="22" applyFont="1" applyBorder="1" applyAlignment="1">
      <alignment/>
      <protection/>
    </xf>
    <xf numFmtId="0" fontId="8" fillId="0" borderId="0" xfId="22" applyFont="1" applyBorder="1">
      <alignment/>
      <protection/>
    </xf>
    <xf numFmtId="0" fontId="8" fillId="0" borderId="3" xfId="22" applyFont="1" applyBorder="1" applyAlignment="1">
      <alignment horizontal="center"/>
      <protection/>
    </xf>
    <xf numFmtId="3" fontId="8" fillId="0" borderId="3" xfId="22" applyNumberFormat="1" applyFont="1" applyBorder="1" applyAlignment="1">
      <alignment horizontal="right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19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/>
      <protection/>
    </xf>
    <xf numFmtId="0" fontId="8" fillId="0" borderId="14" xfId="22" applyFont="1" applyBorder="1" applyAlignment="1">
      <alignment horizontal="center"/>
      <protection/>
    </xf>
    <xf numFmtId="0" fontId="15" fillId="0" borderId="0" xfId="22" applyFont="1" applyBorder="1" applyAlignment="1">
      <alignment horizontal="center"/>
      <protection/>
    </xf>
    <xf numFmtId="3" fontId="15" fillId="0" borderId="14" xfId="22" applyNumberFormat="1" applyFont="1" applyBorder="1" applyAlignment="1">
      <alignment horizontal="right"/>
      <protection/>
    </xf>
    <xf numFmtId="3" fontId="15" fillId="0" borderId="0" xfId="22" applyNumberFormat="1" applyFont="1" applyBorder="1" applyAlignment="1">
      <alignment horizontal="right"/>
      <protection/>
    </xf>
    <xf numFmtId="38" fontId="15" fillId="0" borderId="0" xfId="16" applyFont="1" applyBorder="1" applyAlignment="1">
      <alignment horizontal="right"/>
    </xf>
    <xf numFmtId="38" fontId="8" fillId="0" borderId="0" xfId="16" applyFont="1" applyBorder="1" applyAlignment="1">
      <alignment horizontal="right"/>
    </xf>
    <xf numFmtId="0" fontId="15" fillId="0" borderId="0" xfId="22" applyFont="1" applyBorder="1" applyAlignment="1" quotePrefix="1">
      <alignment horizontal="center"/>
      <protection/>
    </xf>
    <xf numFmtId="0" fontId="16" fillId="0" borderId="0" xfId="22" applyFont="1" applyBorder="1" applyAlignment="1" quotePrefix="1">
      <alignment horizontal="center"/>
      <protection/>
    </xf>
    <xf numFmtId="3" fontId="16" fillId="0" borderId="14" xfId="22" applyNumberFormat="1" applyFont="1" applyBorder="1" applyAlignment="1">
      <alignment horizontal="right"/>
      <protection/>
    </xf>
    <xf numFmtId="3" fontId="16" fillId="0" borderId="0" xfId="22" applyNumberFormat="1" applyFont="1" applyBorder="1" applyAlignment="1">
      <alignment horizontal="right"/>
      <protection/>
    </xf>
    <xf numFmtId="38" fontId="16" fillId="0" borderId="0" xfId="16" applyFont="1" applyBorder="1" applyAlignment="1">
      <alignment horizontal="right"/>
    </xf>
    <xf numFmtId="0" fontId="15" fillId="0" borderId="14" xfId="22" applyFont="1" applyBorder="1" applyAlignment="1">
      <alignment horizontal="center"/>
      <protection/>
    </xf>
    <xf numFmtId="0" fontId="15" fillId="0" borderId="0" xfId="22" applyFont="1" applyBorder="1" applyAlignment="1">
      <alignment/>
      <protection/>
    </xf>
    <xf numFmtId="0" fontId="15" fillId="0" borderId="0" xfId="22" applyFont="1" applyAlignment="1">
      <alignment horizontal="center"/>
      <protection/>
    </xf>
    <xf numFmtId="38" fontId="15" fillId="0" borderId="14" xfId="16" applyFont="1" applyBorder="1" applyAlignment="1">
      <alignment horizontal="right"/>
    </xf>
    <xf numFmtId="38" fontId="15" fillId="0" borderId="0" xfId="16" applyFont="1" applyBorder="1" applyAlignment="1" applyProtection="1">
      <alignment horizontal="right"/>
      <protection locked="0"/>
    </xf>
    <xf numFmtId="38" fontId="15" fillId="0" borderId="0" xfId="16" applyFont="1" applyAlignment="1" applyProtection="1">
      <alignment horizontal="right"/>
      <protection locked="0"/>
    </xf>
    <xf numFmtId="38" fontId="8" fillId="0" borderId="0" xfId="16" applyFont="1" applyAlignment="1">
      <alignment horizontal="right"/>
    </xf>
    <xf numFmtId="0" fontId="15" fillId="0" borderId="0" xfId="22" applyFont="1" applyAlignment="1" quotePrefix="1">
      <alignment horizontal="center"/>
      <protection/>
    </xf>
    <xf numFmtId="38" fontId="8" fillId="0" borderId="2" xfId="16" applyFont="1" applyBorder="1" applyAlignment="1">
      <alignment horizontal="right"/>
    </xf>
    <xf numFmtId="38" fontId="8" fillId="0" borderId="3" xfId="16" applyFont="1" applyBorder="1" applyAlignment="1">
      <alignment horizontal="right"/>
    </xf>
    <xf numFmtId="0" fontId="8" fillId="0" borderId="3" xfId="22" applyFont="1" applyBorder="1" applyAlignment="1">
      <alignment horizontal="right"/>
      <protection/>
    </xf>
    <xf numFmtId="3" fontId="8" fillId="0" borderId="0" xfId="22" applyNumberFormat="1" applyFont="1" applyBorder="1" applyAlignment="1">
      <alignment horizontal="left"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 applyAlignment="1">
      <alignment/>
      <protection/>
    </xf>
    <xf numFmtId="38" fontId="8" fillId="0" borderId="0" xfId="22" applyNumberFormat="1" applyFont="1" applyAlignment="1">
      <alignment/>
      <protection/>
    </xf>
    <xf numFmtId="0" fontId="7" fillId="0" borderId="0" xfId="23" applyFont="1" applyBorder="1" applyAlignment="1">
      <alignment horizontal="center"/>
      <protection/>
    </xf>
    <xf numFmtId="0" fontId="7" fillId="0" borderId="0" xfId="23" applyFont="1" applyBorder="1" applyAlignment="1">
      <alignment horizontal="left"/>
      <protection/>
    </xf>
    <xf numFmtId="0" fontId="7" fillId="0" borderId="0" xfId="23" applyFont="1" applyAlignment="1">
      <alignment horizontal="left"/>
      <protection/>
    </xf>
    <xf numFmtId="0" fontId="8" fillId="0" borderId="0" xfId="23" applyFont="1">
      <alignment/>
      <protection/>
    </xf>
    <xf numFmtId="0" fontId="8" fillId="0" borderId="0" xfId="23" applyFont="1" applyAlignment="1">
      <alignment horizontal="right"/>
      <protection/>
    </xf>
    <xf numFmtId="0" fontId="8" fillId="0" borderId="0" xfId="23" applyFont="1" applyBorder="1">
      <alignment/>
      <protection/>
    </xf>
    <xf numFmtId="0" fontId="8" fillId="0" borderId="3" xfId="23" applyFont="1">
      <alignment/>
      <protection/>
    </xf>
    <xf numFmtId="0" fontId="8" fillId="0" borderId="3" xfId="23" applyFont="1" applyAlignment="1">
      <alignment horizontal="right"/>
      <protection/>
    </xf>
    <xf numFmtId="0" fontId="8" fillId="0" borderId="3" xfId="23" applyFont="1" applyBorder="1" applyAlignment="1">
      <alignment horizontal="right"/>
      <protection/>
    </xf>
    <xf numFmtId="0" fontId="8" fillId="0" borderId="9" xfId="23" applyFont="1" applyBorder="1" applyAlignment="1">
      <alignment horizontal="center" vertical="center" wrapText="1"/>
      <protection/>
    </xf>
    <xf numFmtId="0" fontId="8" fillId="0" borderId="20" xfId="23" applyFont="1" applyBorder="1" applyAlignment="1">
      <alignment horizontal="center" vertical="center"/>
      <protection/>
    </xf>
    <xf numFmtId="0" fontId="8" fillId="0" borderId="36" xfId="23" applyFont="1" applyBorder="1" applyAlignment="1">
      <alignment horizontal="center" vertical="center"/>
      <protection/>
    </xf>
    <xf numFmtId="0" fontId="8" fillId="0" borderId="0" xfId="23" applyFont="1" applyBorder="1" applyAlignment="1">
      <alignment horizontal="left"/>
      <protection/>
    </xf>
    <xf numFmtId="0" fontId="8" fillId="0" borderId="28" xfId="23" applyFont="1" applyBorder="1" applyAlignment="1">
      <alignment horizontal="center" vertical="center"/>
      <protection/>
    </xf>
    <xf numFmtId="0" fontId="8" fillId="0" borderId="28" xfId="23" applyFont="1" applyBorder="1" applyAlignment="1">
      <alignment vertical="center"/>
      <protection/>
    </xf>
    <xf numFmtId="0" fontId="8" fillId="0" borderId="6" xfId="23" applyFont="1" applyBorder="1" applyAlignment="1">
      <alignment horizontal="center" vertical="center"/>
      <protection/>
    </xf>
    <xf numFmtId="0" fontId="8" fillId="0" borderId="15" xfId="23" applyFont="1" applyBorder="1" applyAlignment="1">
      <alignment horizontal="center" vertical="center" wrapText="1"/>
      <protection/>
    </xf>
    <xf numFmtId="0" fontId="8" fillId="0" borderId="4" xfId="23" applyFont="1" applyBorder="1" applyAlignment="1">
      <alignment horizontal="center" vertical="center"/>
      <protection/>
    </xf>
    <xf numFmtId="0" fontId="8" fillId="0" borderId="28" xfId="23" applyFont="1" applyBorder="1" applyAlignment="1">
      <alignment horizontal="center" vertical="center"/>
      <protection/>
    </xf>
    <xf numFmtId="0" fontId="8" fillId="0" borderId="26" xfId="23" applyFont="1" applyBorder="1" applyAlignment="1">
      <alignment horizontal="center" vertical="center"/>
      <protection/>
    </xf>
    <xf numFmtId="0" fontId="8" fillId="0" borderId="19" xfId="23" applyFont="1" applyBorder="1" applyAlignment="1">
      <alignment vertical="center"/>
      <protection/>
    </xf>
    <xf numFmtId="0" fontId="8" fillId="0" borderId="0" xfId="23" applyFont="1" applyBorder="1" applyAlignment="1">
      <alignment horizontal="center"/>
      <protection/>
    </xf>
    <xf numFmtId="0" fontId="8" fillId="0" borderId="28" xfId="23" applyFont="1" applyBorder="1" applyAlignment="1">
      <alignment horizontal="left" vertical="center"/>
      <protection/>
    </xf>
    <xf numFmtId="0" fontId="8" fillId="0" borderId="26" xfId="23" applyFont="1" applyBorder="1" applyAlignment="1">
      <alignment horizontal="left" vertical="center"/>
      <protection/>
    </xf>
    <xf numFmtId="0" fontId="8" fillId="0" borderId="22" xfId="23" applyFont="1" applyBorder="1" applyAlignment="1">
      <alignment horizontal="center" vertical="center"/>
      <protection/>
    </xf>
    <xf numFmtId="0" fontId="8" fillId="0" borderId="13" xfId="23" applyFont="1" applyBorder="1" applyAlignment="1">
      <alignment horizontal="left" vertical="center"/>
      <protection/>
    </xf>
    <xf numFmtId="0" fontId="8" fillId="0" borderId="13" xfId="23" applyFont="1" applyBorder="1" applyAlignment="1">
      <alignment horizontal="center" vertical="center"/>
      <protection/>
    </xf>
    <xf numFmtId="0" fontId="8" fillId="0" borderId="5" xfId="23" applyFont="1" applyBorder="1" applyAlignment="1">
      <alignment horizontal="left" vertical="center"/>
      <protection/>
    </xf>
    <xf numFmtId="0" fontId="8" fillId="0" borderId="10" xfId="23" applyFont="1" applyBorder="1" applyAlignment="1">
      <alignment horizontal="center" vertical="center" wrapText="1"/>
      <protection/>
    </xf>
    <xf numFmtId="0" fontId="8" fillId="0" borderId="18" xfId="23" applyFont="1" applyBorder="1" applyAlignment="1">
      <alignment horizontal="center" vertical="center"/>
      <protection/>
    </xf>
    <xf numFmtId="0" fontId="8" fillId="0" borderId="19" xfId="23" applyFont="1" applyBorder="1" applyAlignment="1">
      <alignment horizontal="right" vertical="center"/>
      <protection/>
    </xf>
    <xf numFmtId="0" fontId="8" fillId="0" borderId="19" xfId="23" applyFont="1" applyBorder="1" applyAlignment="1">
      <alignment horizontal="center" vertical="center"/>
      <protection/>
    </xf>
    <xf numFmtId="0" fontId="8" fillId="0" borderId="6" xfId="23" applyFont="1" applyBorder="1" applyAlignment="1">
      <alignment horizontal="right" vertical="center"/>
      <protection/>
    </xf>
    <xf numFmtId="0" fontId="8" fillId="0" borderId="14" xfId="23" applyFont="1" applyBorder="1">
      <alignment/>
      <protection/>
    </xf>
    <xf numFmtId="3" fontId="8" fillId="0" borderId="0" xfId="23" applyNumberFormat="1" applyFont="1" applyBorder="1">
      <alignment/>
      <protection/>
    </xf>
    <xf numFmtId="0" fontId="8" fillId="0" borderId="0" xfId="23" applyFont="1" applyAlignment="1">
      <alignment horizontal="center"/>
      <protection/>
    </xf>
    <xf numFmtId="38" fontId="15" fillId="0" borderId="14" xfId="16" applyFont="1" applyBorder="1" applyAlignment="1" applyProtection="1">
      <alignment shrinkToFit="1"/>
      <protection locked="0"/>
    </xf>
    <xf numFmtId="38" fontId="15" fillId="0" borderId="0" xfId="16" applyFont="1" applyAlignment="1" applyProtection="1">
      <alignment shrinkToFit="1"/>
      <protection locked="0"/>
    </xf>
    <xf numFmtId="38" fontId="15" fillId="0" borderId="0" xfId="16" applyFont="1" applyBorder="1" applyAlignment="1">
      <alignment shrinkToFit="1"/>
    </xf>
    <xf numFmtId="38" fontId="15" fillId="0" borderId="0" xfId="16" applyFont="1" applyBorder="1" applyAlignment="1" applyProtection="1">
      <alignment shrinkToFit="1"/>
      <protection locked="0"/>
    </xf>
    <xf numFmtId="38" fontId="8" fillId="0" borderId="0" xfId="16" applyFont="1" applyAlignment="1">
      <alignment shrinkToFit="1"/>
    </xf>
    <xf numFmtId="38" fontId="15" fillId="0" borderId="14" xfId="16" applyFont="1" applyBorder="1" applyAlignment="1">
      <alignment shrinkToFit="1"/>
    </xf>
    <xf numFmtId="38" fontId="15" fillId="0" borderId="0" xfId="16" applyFont="1" applyAlignment="1">
      <alignment shrinkToFit="1"/>
    </xf>
    <xf numFmtId="38" fontId="15" fillId="0" borderId="0" xfId="16" applyFont="1" applyBorder="1" applyAlignment="1" applyProtection="1">
      <alignment horizontal="right" shrinkToFit="1"/>
      <protection locked="0"/>
    </xf>
    <xf numFmtId="0" fontId="8" fillId="0" borderId="0" xfId="23" applyFont="1" applyAlignment="1" quotePrefix="1">
      <alignment horizontal="center"/>
      <protection/>
    </xf>
    <xf numFmtId="0" fontId="8" fillId="0" borderId="1" xfId="23" applyFont="1" applyBorder="1" applyAlignment="1">
      <alignment horizontal="center"/>
      <protection/>
    </xf>
    <xf numFmtId="3" fontId="15" fillId="0" borderId="2" xfId="23" applyNumberFormat="1" applyFont="1" applyBorder="1">
      <alignment/>
      <protection/>
    </xf>
    <xf numFmtId="3" fontId="15" fillId="0" borderId="3" xfId="23" applyNumberFormat="1" applyFont="1" applyBorder="1">
      <alignment/>
      <protection/>
    </xf>
    <xf numFmtId="38" fontId="15" fillId="0" borderId="3" xfId="16" applyFont="1" applyBorder="1" applyAlignment="1">
      <alignment/>
    </xf>
    <xf numFmtId="0" fontId="15" fillId="0" borderId="3" xfId="23" applyFont="1" applyBorder="1">
      <alignment/>
      <protection/>
    </xf>
    <xf numFmtId="0" fontId="15" fillId="0" borderId="0" xfId="23" applyFont="1" applyBorder="1">
      <alignment/>
      <protection/>
    </xf>
    <xf numFmtId="0" fontId="8" fillId="0" borderId="28" xfId="23" applyFont="1" applyBorder="1" applyAlignment="1">
      <alignment vertical="center"/>
      <protection/>
    </xf>
    <xf numFmtId="0" fontId="8" fillId="0" borderId="26" xfId="23" applyFont="1" applyBorder="1" applyAlignment="1">
      <alignment vertical="center"/>
      <protection/>
    </xf>
    <xf numFmtId="0" fontId="8" fillId="0" borderId="0" xfId="23" applyFont="1" applyAlignment="1">
      <alignment/>
      <protection/>
    </xf>
    <xf numFmtId="0" fontId="8" fillId="0" borderId="13" xfId="23" applyFont="1" applyBorder="1">
      <alignment/>
      <protection/>
    </xf>
    <xf numFmtId="0" fontId="8" fillId="0" borderId="0" xfId="23" applyFont="1" applyBorder="1" applyAlignment="1">
      <alignment horizontal="right"/>
      <protection/>
    </xf>
    <xf numFmtId="38" fontId="15" fillId="0" borderId="0" xfId="16" applyFont="1" applyBorder="1" applyAlignment="1">
      <alignment horizontal="right" shrinkToFit="1"/>
    </xf>
    <xf numFmtId="0" fontId="15" fillId="0" borderId="14" xfId="23" applyFont="1" applyBorder="1" applyAlignment="1">
      <alignment/>
      <protection/>
    </xf>
    <xf numFmtId="0" fontId="15" fillId="0" borderId="0" xfId="23" applyFont="1" applyBorder="1" applyAlignment="1">
      <alignment/>
      <protection/>
    </xf>
    <xf numFmtId="38" fontId="15" fillId="0" borderId="0" xfId="16" applyFont="1" applyBorder="1" applyAlignment="1">
      <alignment/>
    </xf>
    <xf numFmtId="38" fontId="15" fillId="0" borderId="0" xfId="16" applyFont="1" applyBorder="1" applyAlignment="1">
      <alignment/>
    </xf>
    <xf numFmtId="0" fontId="15" fillId="0" borderId="3" xfId="23" applyFont="1" applyBorder="1" applyAlignment="1">
      <alignment horizontal="right"/>
      <protection/>
    </xf>
    <xf numFmtId="3" fontId="15" fillId="0" borderId="3" xfId="23" applyNumberFormat="1" applyFont="1" applyBorder="1" applyAlignment="1">
      <alignment horizontal="right"/>
      <protection/>
    </xf>
    <xf numFmtId="38" fontId="15" fillId="0" borderId="3" xfId="23" applyNumberFormat="1" applyFont="1" applyBorder="1">
      <alignment/>
      <protection/>
    </xf>
    <xf numFmtId="0" fontId="8" fillId="0" borderId="36" xfId="23" applyFont="1" applyBorder="1" applyAlignment="1">
      <alignment horizontal="center" vertical="center"/>
      <protection/>
    </xf>
    <xf numFmtId="0" fontId="8" fillId="0" borderId="36" xfId="23" applyFont="1" applyBorder="1" applyAlignment="1">
      <alignment vertical="center"/>
      <protection/>
    </xf>
    <xf numFmtId="0" fontId="8" fillId="0" borderId="19" xfId="23" applyFont="1" applyBorder="1" applyAlignment="1">
      <alignment horizontal="left" vertical="center"/>
      <protection/>
    </xf>
    <xf numFmtId="0" fontId="8" fillId="0" borderId="5" xfId="23" applyFont="1" applyBorder="1">
      <alignment/>
      <protection/>
    </xf>
    <xf numFmtId="38" fontId="15" fillId="0" borderId="0" xfId="16" applyFont="1" applyAlignment="1" applyProtection="1">
      <alignment horizontal="right" shrinkToFit="1"/>
      <protection locked="0"/>
    </xf>
    <xf numFmtId="0" fontId="8" fillId="0" borderId="3" xfId="23" applyFont="1" applyBorder="1" applyAlignment="1">
      <alignment horizontal="center"/>
      <protection/>
    </xf>
    <xf numFmtId="38" fontId="15" fillId="0" borderId="2" xfId="16" applyFont="1" applyBorder="1" applyAlignment="1">
      <alignment/>
    </xf>
    <xf numFmtId="38" fontId="15" fillId="0" borderId="3" xfId="16" applyFont="1" applyBorder="1" applyAlignment="1">
      <alignment horizontal="right"/>
    </xf>
    <xf numFmtId="38" fontId="15" fillId="0" borderId="3" xfId="16" applyFont="1" applyBorder="1" applyAlignment="1">
      <alignment/>
    </xf>
    <xf numFmtId="3" fontId="17" fillId="0" borderId="0" xfId="23" applyNumberFormat="1" applyFont="1" applyBorder="1" applyAlignment="1">
      <alignment horizontal="right"/>
      <protection/>
    </xf>
    <xf numFmtId="0" fontId="17" fillId="0" borderId="0" xfId="23" applyFont="1" applyBorder="1" applyAlignment="1">
      <alignment horizontal="right"/>
      <protection/>
    </xf>
    <xf numFmtId="38" fontId="17" fillId="0" borderId="0" xfId="16" applyFont="1" applyBorder="1" applyAlignment="1">
      <alignment horizontal="right"/>
    </xf>
    <xf numFmtId="0" fontId="17" fillId="0" borderId="0" xfId="23" applyFont="1" applyBorder="1" applyAlignment="1">
      <alignment horizontal="left"/>
      <protection/>
    </xf>
    <xf numFmtId="3" fontId="8" fillId="0" borderId="0" xfId="23" applyNumberFormat="1" applyFont="1" applyBorder="1" applyAlignment="1">
      <alignment horizontal="left"/>
      <protection/>
    </xf>
    <xf numFmtId="0" fontId="8" fillId="0" borderId="0" xfId="23" applyFont="1" applyBorder="1" applyAlignment="1">
      <alignment/>
      <protection/>
    </xf>
    <xf numFmtId="0" fontId="17" fillId="0" borderId="0" xfId="23" applyFont="1" applyBorder="1" applyAlignment="1">
      <alignment horizontal="center"/>
      <protection/>
    </xf>
    <xf numFmtId="0" fontId="9" fillId="0" borderId="0" xfId="23" applyFont="1" applyBorder="1" applyAlignment="1">
      <alignment horizontal="center"/>
      <protection/>
    </xf>
    <xf numFmtId="0" fontId="9" fillId="0" borderId="0" xfId="23" applyFont="1" applyBorder="1">
      <alignment/>
      <protection/>
    </xf>
    <xf numFmtId="0" fontId="9" fillId="0" borderId="0" xfId="23" applyFont="1" applyBorder="1" applyAlignment="1">
      <alignment horizontal="left"/>
      <protection/>
    </xf>
    <xf numFmtId="0" fontId="17" fillId="0" borderId="0" xfId="23" applyFont="1" applyBorder="1" applyAlignment="1">
      <alignment horizontal="center"/>
      <protection/>
    </xf>
  </cellXfs>
  <cellStyles count="2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68 (介護保険課）" xfId="20"/>
    <cellStyle name="標準_169 (介護保険課）" xfId="21"/>
    <cellStyle name="標準_170 (介護保険課）" xfId="22"/>
    <cellStyle name="標準_171 (介護保険課）" xfId="23"/>
    <cellStyle name="標準_175 (高松市社会福祉協議会)" xfId="24"/>
    <cellStyle name="標準_176 (保護課）" xfId="25"/>
    <cellStyle name="標準_177 (保護課）" xfId="26"/>
    <cellStyle name="標準_178 (保護課）" xfId="27"/>
    <cellStyle name="標準_179 （障害福祉課）" xfId="28"/>
    <cellStyle name="標準_180 （こども未来課）" xfId="29"/>
    <cellStyle name="標準_181 （こども未来課）" xfId="30"/>
    <cellStyle name="標準_182 （こども未来課）" xfId="31"/>
    <cellStyle name="標準_hyo13_2_syakairoudou03(160-171)" xfId="32"/>
    <cellStyle name="標準_Sheet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14</xdr:row>
      <xdr:rowOff>0</xdr:rowOff>
    </xdr:from>
    <xdr:to>
      <xdr:col>8</xdr:col>
      <xdr:colOff>361950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34075" y="34004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14</xdr:row>
      <xdr:rowOff>0</xdr:rowOff>
    </xdr:from>
    <xdr:to>
      <xdr:col>9</xdr:col>
      <xdr:colOff>361950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81800" y="34004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32"/>
  <sheetViews>
    <sheetView showGridLines="0" tabSelected="1" zoomScaleSheetLayoutView="100" workbookViewId="0" topLeftCell="A1">
      <selection activeCell="A1" sqref="A1:K1"/>
    </sheetView>
  </sheetViews>
  <sheetFormatPr defaultColWidth="9.00390625" defaultRowHeight="13.5"/>
  <cols>
    <col min="1" max="1" width="3.50390625" style="405" customWidth="1"/>
    <col min="2" max="2" width="28.625" style="405" customWidth="1"/>
    <col min="3" max="3" width="1.4921875" style="405" customWidth="1"/>
    <col min="4" max="4" width="13.50390625" style="405" customWidth="1"/>
    <col min="5" max="5" width="3.50390625" style="405" customWidth="1"/>
    <col min="6" max="6" width="28.75390625" style="405" customWidth="1"/>
    <col min="7" max="7" width="1.4921875" style="405" customWidth="1"/>
    <col min="8" max="8" width="13.50390625" style="405" customWidth="1"/>
    <col min="9" max="11" width="7.375" style="405" customWidth="1"/>
    <col min="12" max="13" width="6.375" style="405" customWidth="1"/>
    <col min="14" max="17" width="7.375" style="405" customWidth="1"/>
    <col min="18" max="18" width="6.375" style="405" customWidth="1"/>
    <col min="19" max="20" width="7.375" style="405" customWidth="1"/>
    <col min="21" max="27" width="6.375" style="405" customWidth="1"/>
    <col min="28" max="30" width="7.375" style="405" customWidth="1"/>
    <col min="31" max="31" width="8.375" style="405" customWidth="1"/>
    <col min="32" max="32" width="6.375" style="405" customWidth="1"/>
    <col min="33" max="33" width="11.375" style="405" customWidth="1"/>
    <col min="34" max="34" width="13.375" style="405" customWidth="1"/>
    <col min="35" max="36" width="6.375" style="405" customWidth="1"/>
    <col min="37" max="37" width="7.375" style="405" customWidth="1"/>
    <col min="38" max="52" width="6.375" style="405" customWidth="1"/>
    <col min="53" max="53" width="7.375" style="405" customWidth="1"/>
    <col min="54" max="60" width="6.375" style="405" customWidth="1"/>
    <col min="61" max="61" width="11.375" style="405" customWidth="1"/>
    <col min="62" max="62" width="13.375" style="405" customWidth="1"/>
    <col min="63" max="88" width="6.375" style="405" customWidth="1"/>
    <col min="89" max="89" width="11.375" style="405" customWidth="1"/>
    <col min="90" max="90" width="13.375" style="405" customWidth="1"/>
    <col min="91" max="116" width="6.375" style="405" customWidth="1"/>
    <col min="117" max="117" width="11.375" style="405" customWidth="1"/>
    <col min="118" max="118" width="13.375" style="405" customWidth="1"/>
    <col min="119" max="144" width="6.375" style="405" customWidth="1"/>
    <col min="145" max="16384" width="11.375" style="405" customWidth="1"/>
  </cols>
  <sheetData>
    <row r="1" spans="1:8" ht="21">
      <c r="A1" s="404" t="s">
        <v>393</v>
      </c>
      <c r="B1" s="404"/>
      <c r="C1" s="404"/>
      <c r="D1" s="404"/>
      <c r="E1" s="404"/>
      <c r="F1" s="404"/>
      <c r="G1" s="404"/>
      <c r="H1" s="404"/>
    </row>
    <row r="3" spans="1:8" ht="14.25" thickBot="1">
      <c r="A3" s="406"/>
      <c r="B3" s="406"/>
      <c r="C3" s="406"/>
      <c r="D3" s="406"/>
      <c r="E3" s="406"/>
      <c r="F3" s="406"/>
      <c r="G3" s="406"/>
      <c r="H3" s="407" t="s">
        <v>394</v>
      </c>
    </row>
    <row r="4" spans="1:8" ht="13.5">
      <c r="A4" s="408" t="s">
        <v>249</v>
      </c>
      <c r="B4" s="408"/>
      <c r="C4" s="409"/>
      <c r="D4" s="410" t="s">
        <v>250</v>
      </c>
      <c r="E4" s="411" t="s">
        <v>249</v>
      </c>
      <c r="F4" s="408"/>
      <c r="G4" s="409"/>
      <c r="H4" s="411" t="s">
        <v>250</v>
      </c>
    </row>
    <row r="5" spans="1:8" ht="13.5">
      <c r="A5" s="412"/>
      <c r="B5" s="412"/>
      <c r="C5" s="413"/>
      <c r="D5" s="414"/>
      <c r="E5" s="415"/>
      <c r="F5" s="412"/>
      <c r="G5" s="413"/>
      <c r="H5" s="416"/>
    </row>
    <row r="6" spans="1:8" ht="13.5">
      <c r="A6" s="417"/>
      <c r="B6" s="417"/>
      <c r="C6" s="418"/>
      <c r="D6" s="419"/>
      <c r="E6" s="420"/>
      <c r="F6" s="417"/>
      <c r="G6" s="418"/>
      <c r="H6" s="420"/>
    </row>
    <row r="7" spans="1:8" ht="12" customHeight="1">
      <c r="A7" s="421" t="s">
        <v>251</v>
      </c>
      <c r="B7" s="421"/>
      <c r="C7" s="422"/>
      <c r="D7" s="423">
        <v>1</v>
      </c>
      <c r="E7" s="424" t="s">
        <v>252</v>
      </c>
      <c r="F7" s="421"/>
      <c r="G7" s="425"/>
      <c r="H7" s="426">
        <v>69</v>
      </c>
    </row>
    <row r="8" spans="1:8" ht="12" customHeight="1">
      <c r="A8" s="427"/>
      <c r="B8" s="427" t="s">
        <v>253</v>
      </c>
      <c r="C8" s="428"/>
      <c r="D8" s="429">
        <v>1</v>
      </c>
      <c r="E8" s="430"/>
      <c r="F8" s="427" t="s">
        <v>254</v>
      </c>
      <c r="G8" s="431"/>
      <c r="H8" s="432">
        <v>1</v>
      </c>
    </row>
    <row r="9" spans="1:8" ht="12" customHeight="1">
      <c r="A9" s="433" t="s">
        <v>255</v>
      </c>
      <c r="B9" s="433"/>
      <c r="C9" s="428"/>
      <c r="D9" s="434">
        <v>13</v>
      </c>
      <c r="E9" s="430"/>
      <c r="F9" s="427" t="s">
        <v>256</v>
      </c>
      <c r="G9" s="431"/>
      <c r="H9" s="432">
        <v>1</v>
      </c>
    </row>
    <row r="10" spans="1:8" ht="12" customHeight="1">
      <c r="A10" s="427"/>
      <c r="B10" s="435" t="s">
        <v>395</v>
      </c>
      <c r="C10" s="428"/>
      <c r="D10" s="429">
        <v>1</v>
      </c>
      <c r="E10" s="430"/>
      <c r="F10" s="427" t="s">
        <v>257</v>
      </c>
      <c r="G10" s="431"/>
      <c r="H10" s="432">
        <v>1</v>
      </c>
    </row>
    <row r="11" spans="1:8" ht="12" customHeight="1">
      <c r="A11" s="427"/>
      <c r="B11" s="427" t="s">
        <v>258</v>
      </c>
      <c r="C11" s="428"/>
      <c r="D11" s="429">
        <v>3</v>
      </c>
      <c r="E11" s="430"/>
      <c r="F11" s="427" t="s">
        <v>259</v>
      </c>
      <c r="G11" s="431"/>
      <c r="H11" s="432">
        <v>1</v>
      </c>
    </row>
    <row r="12" spans="1:8" ht="12" customHeight="1">
      <c r="A12" s="427"/>
      <c r="B12" s="427" t="s">
        <v>260</v>
      </c>
      <c r="C12" s="428"/>
      <c r="D12" s="429">
        <v>1</v>
      </c>
      <c r="E12" s="430"/>
      <c r="F12" s="427" t="s">
        <v>261</v>
      </c>
      <c r="G12" s="431"/>
      <c r="H12" s="432">
        <v>1</v>
      </c>
    </row>
    <row r="13" spans="1:8" ht="12" customHeight="1">
      <c r="A13" s="427"/>
      <c r="B13" s="427" t="s">
        <v>262</v>
      </c>
      <c r="C13" s="428"/>
      <c r="D13" s="429">
        <v>1</v>
      </c>
      <c r="E13" s="430"/>
      <c r="F13" s="427" t="s">
        <v>263</v>
      </c>
      <c r="G13" s="431"/>
      <c r="H13" s="432">
        <v>1</v>
      </c>
    </row>
    <row r="14" spans="1:8" ht="12" customHeight="1">
      <c r="A14" s="427"/>
      <c r="B14" s="435" t="s">
        <v>396</v>
      </c>
      <c r="C14" s="428"/>
      <c r="D14" s="429">
        <v>1</v>
      </c>
      <c r="E14" s="430"/>
      <c r="F14" s="427" t="s">
        <v>264</v>
      </c>
      <c r="G14" s="431"/>
      <c r="H14" s="432">
        <v>1</v>
      </c>
    </row>
    <row r="15" spans="1:8" ht="12" customHeight="1">
      <c r="A15" s="427"/>
      <c r="B15" s="427" t="s">
        <v>265</v>
      </c>
      <c r="C15" s="428"/>
      <c r="D15" s="429">
        <v>2</v>
      </c>
      <c r="E15" s="430"/>
      <c r="F15" s="427" t="s">
        <v>266</v>
      </c>
      <c r="G15" s="431"/>
      <c r="H15" s="432">
        <v>1</v>
      </c>
    </row>
    <row r="16" spans="1:8" ht="12" customHeight="1">
      <c r="A16" s="427"/>
      <c r="B16" s="427" t="s">
        <v>267</v>
      </c>
      <c r="C16" s="428"/>
      <c r="D16" s="429">
        <v>2</v>
      </c>
      <c r="E16" s="430"/>
      <c r="F16" s="427" t="s">
        <v>268</v>
      </c>
      <c r="G16" s="431"/>
      <c r="H16" s="432">
        <v>56</v>
      </c>
    </row>
    <row r="17" spans="1:8" ht="12" customHeight="1">
      <c r="A17" s="427"/>
      <c r="B17" s="427" t="s">
        <v>269</v>
      </c>
      <c r="C17" s="428"/>
      <c r="D17" s="429">
        <v>1</v>
      </c>
      <c r="E17" s="430"/>
      <c r="F17" s="427" t="s">
        <v>270</v>
      </c>
      <c r="G17" s="431"/>
      <c r="H17" s="432">
        <v>5</v>
      </c>
    </row>
    <row r="18" spans="1:8" ht="12" customHeight="1">
      <c r="A18" s="427"/>
      <c r="B18" s="427" t="s">
        <v>271</v>
      </c>
      <c r="C18" s="428"/>
      <c r="D18" s="429">
        <v>1</v>
      </c>
      <c r="E18" s="436" t="s">
        <v>272</v>
      </c>
      <c r="F18" s="433"/>
      <c r="G18" s="431"/>
      <c r="H18" s="437">
        <v>1</v>
      </c>
    </row>
    <row r="19" spans="1:8" ht="12" customHeight="1">
      <c r="A19" s="433" t="s">
        <v>273</v>
      </c>
      <c r="B19" s="433"/>
      <c r="C19" s="428"/>
      <c r="D19" s="434">
        <v>120</v>
      </c>
      <c r="E19" s="436" t="s">
        <v>274</v>
      </c>
      <c r="F19" s="433"/>
      <c r="G19" s="431"/>
      <c r="H19" s="437">
        <v>1</v>
      </c>
    </row>
    <row r="20" spans="1:8" ht="12" customHeight="1">
      <c r="A20" s="427"/>
      <c r="B20" s="427" t="s">
        <v>275</v>
      </c>
      <c r="C20" s="428"/>
      <c r="D20" s="429">
        <v>1</v>
      </c>
      <c r="E20" s="436" t="s">
        <v>276</v>
      </c>
      <c r="F20" s="433"/>
      <c r="G20" s="431"/>
      <c r="H20" s="438">
        <v>37</v>
      </c>
    </row>
    <row r="21" spans="1:8" ht="12" customHeight="1">
      <c r="A21" s="427"/>
      <c r="B21" s="427" t="s">
        <v>277</v>
      </c>
      <c r="C21" s="428"/>
      <c r="D21" s="429">
        <v>17</v>
      </c>
      <c r="E21" s="439"/>
      <c r="F21" s="427" t="s">
        <v>278</v>
      </c>
      <c r="G21" s="431"/>
      <c r="H21" s="432">
        <v>4</v>
      </c>
    </row>
    <row r="22" spans="1:8" ht="12" customHeight="1">
      <c r="A22" s="427"/>
      <c r="B22" s="427" t="s">
        <v>279</v>
      </c>
      <c r="C22" s="428"/>
      <c r="D22" s="429">
        <v>21</v>
      </c>
      <c r="E22" s="439"/>
      <c r="F22" s="427" t="s">
        <v>280</v>
      </c>
      <c r="G22" s="431"/>
      <c r="H22" s="432">
        <v>1</v>
      </c>
    </row>
    <row r="23" spans="1:8" ht="12" customHeight="1">
      <c r="A23" s="427"/>
      <c r="B23" s="427" t="s">
        <v>281</v>
      </c>
      <c r="C23" s="428"/>
      <c r="D23" s="429">
        <v>12</v>
      </c>
      <c r="E23" s="430"/>
      <c r="F23" s="427" t="s">
        <v>282</v>
      </c>
      <c r="G23" s="431"/>
      <c r="H23" s="432">
        <v>9</v>
      </c>
    </row>
    <row r="24" spans="1:8" ht="12" customHeight="1">
      <c r="A24" s="427"/>
      <c r="B24" s="427" t="s">
        <v>283</v>
      </c>
      <c r="C24" s="428"/>
      <c r="D24" s="429">
        <v>3</v>
      </c>
      <c r="E24" s="430"/>
      <c r="F24" s="427" t="s">
        <v>284</v>
      </c>
      <c r="G24" s="431"/>
      <c r="H24" s="432">
        <v>16</v>
      </c>
    </row>
    <row r="25" spans="1:8" ht="12" customHeight="1">
      <c r="A25" s="427"/>
      <c r="B25" s="427" t="s">
        <v>285</v>
      </c>
      <c r="C25" s="428"/>
      <c r="D25" s="429">
        <v>11</v>
      </c>
      <c r="E25" s="430"/>
      <c r="F25" s="427" t="s">
        <v>286</v>
      </c>
      <c r="G25" s="431"/>
      <c r="H25" s="432">
        <v>4</v>
      </c>
    </row>
    <row r="26" spans="1:8" ht="12" customHeight="1">
      <c r="A26" s="427"/>
      <c r="B26" s="427" t="s">
        <v>287</v>
      </c>
      <c r="C26" s="428"/>
      <c r="D26" s="429">
        <v>52</v>
      </c>
      <c r="E26" s="430"/>
      <c r="F26" s="435" t="s">
        <v>397</v>
      </c>
      <c r="G26" s="431"/>
      <c r="H26" s="432">
        <v>3</v>
      </c>
    </row>
    <row r="27" spans="1:8" ht="12" customHeight="1">
      <c r="A27" s="427"/>
      <c r="B27" s="427" t="s">
        <v>288</v>
      </c>
      <c r="C27" s="428"/>
      <c r="D27" s="429">
        <v>3</v>
      </c>
      <c r="E27" s="430"/>
      <c r="G27" s="431"/>
      <c r="H27" s="440"/>
    </row>
    <row r="28" spans="1:8" ht="12" customHeight="1">
      <c r="A28" s="433" t="s">
        <v>289</v>
      </c>
      <c r="B28" s="433"/>
      <c r="C28" s="428"/>
      <c r="D28" s="434">
        <v>10</v>
      </c>
      <c r="E28" s="430"/>
      <c r="F28" s="427"/>
      <c r="G28" s="431"/>
      <c r="H28" s="440"/>
    </row>
    <row r="29" spans="1:8" ht="12" customHeight="1">
      <c r="A29" s="427"/>
      <c r="B29" s="427" t="s">
        <v>290</v>
      </c>
      <c r="C29" s="428"/>
      <c r="D29" s="429">
        <v>2</v>
      </c>
      <c r="E29" s="430"/>
      <c r="F29" s="427"/>
      <c r="G29" s="431"/>
      <c r="H29" s="440"/>
    </row>
    <row r="30" spans="1:8" ht="12" customHeight="1">
      <c r="A30" s="427"/>
      <c r="B30" s="427" t="s">
        <v>291</v>
      </c>
      <c r="C30" s="428"/>
      <c r="D30" s="429">
        <v>2</v>
      </c>
      <c r="E30" s="430"/>
      <c r="F30" s="427"/>
      <c r="G30" s="431"/>
      <c r="H30" s="440"/>
    </row>
    <row r="31" spans="1:8" ht="12" customHeight="1" thickBot="1">
      <c r="A31" s="441"/>
      <c r="B31" s="441" t="s">
        <v>292</v>
      </c>
      <c r="C31" s="442"/>
      <c r="D31" s="443">
        <v>6</v>
      </c>
      <c r="E31" s="444"/>
      <c r="F31" s="441"/>
      <c r="G31" s="445"/>
      <c r="H31" s="446"/>
    </row>
    <row r="32" spans="1:8" ht="13.5">
      <c r="A32" s="447" t="s">
        <v>398</v>
      </c>
      <c r="B32" s="447"/>
      <c r="C32" s="447"/>
      <c r="D32" s="447"/>
      <c r="E32" s="447"/>
      <c r="F32" s="447"/>
      <c r="G32" s="447"/>
      <c r="H32" s="447"/>
    </row>
  </sheetData>
  <mergeCells count="13">
    <mergeCell ref="A9:B9"/>
    <mergeCell ref="A19:B19"/>
    <mergeCell ref="A1:H1"/>
    <mergeCell ref="A28:B28"/>
    <mergeCell ref="H4:H6"/>
    <mergeCell ref="A4:C6"/>
    <mergeCell ref="E4:G6"/>
    <mergeCell ref="E7:F7"/>
    <mergeCell ref="A7:B7"/>
    <mergeCell ref="E18:F18"/>
    <mergeCell ref="E19:F19"/>
    <mergeCell ref="E20:F20"/>
    <mergeCell ref="D4:D6"/>
  </mergeCells>
  <printOptions/>
  <pageMargins left="0.5118110236220472" right="0.5118110236220472" top="0.7874015748031497" bottom="0.4724409448818898" header="0.15748031496062992" footer="0.31496062992125984"/>
  <pageSetup horizontalDpi="400" verticalDpi="4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21"/>
  <sheetViews>
    <sheetView showGridLines="0" zoomScaleSheetLayoutView="100" workbookViewId="0" topLeftCell="A1">
      <selection activeCell="A1" sqref="A1:M1"/>
    </sheetView>
  </sheetViews>
  <sheetFormatPr defaultColWidth="9.00390625" defaultRowHeight="13.5" customHeight="1"/>
  <cols>
    <col min="1" max="1" width="12.25390625" style="214" customWidth="1"/>
    <col min="2" max="5" width="8.625" style="214" customWidth="1"/>
    <col min="6" max="7" width="9.125" style="214" customWidth="1"/>
    <col min="8" max="13" width="8.625" style="214" customWidth="1"/>
    <col min="14" max="14" width="6.375" style="214" customWidth="1"/>
    <col min="15" max="15" width="11.375" style="214" customWidth="1"/>
    <col min="16" max="16" width="13.375" style="214" customWidth="1"/>
    <col min="17" max="18" width="6.375" style="214" customWidth="1"/>
    <col min="19" max="19" width="7.375" style="214" customWidth="1"/>
    <col min="20" max="34" width="6.375" style="214" customWidth="1"/>
    <col min="35" max="35" width="7.375" style="214" customWidth="1"/>
    <col min="36" max="42" width="6.375" style="214" customWidth="1"/>
    <col min="43" max="43" width="11.375" style="214" customWidth="1"/>
    <col min="44" max="44" width="13.375" style="214" customWidth="1"/>
    <col min="45" max="70" width="6.375" style="214" customWidth="1"/>
    <col min="71" max="71" width="11.375" style="214" customWidth="1"/>
    <col min="72" max="72" width="13.375" style="214" customWidth="1"/>
    <col min="73" max="98" width="6.375" style="214" customWidth="1"/>
    <col min="99" max="99" width="11.375" style="214" customWidth="1"/>
    <col min="100" max="100" width="13.375" style="214" customWidth="1"/>
    <col min="101" max="126" width="6.375" style="214" customWidth="1"/>
    <col min="127" max="16384" width="11.375" style="214" customWidth="1"/>
  </cols>
  <sheetData>
    <row r="1" spans="1:13" ht="28.5" customHeight="1">
      <c r="A1" s="344" t="s">
        <v>220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3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3.5" customHeight="1" thickBo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7"/>
      <c r="L3" s="215"/>
      <c r="M3" s="217" t="s">
        <v>43</v>
      </c>
    </row>
    <row r="4" spans="1:13" ht="13.5" customHeight="1">
      <c r="A4" s="317" t="s">
        <v>44</v>
      </c>
      <c r="B4" s="320" t="s">
        <v>37</v>
      </c>
      <c r="C4" s="317"/>
      <c r="D4" s="320" t="s">
        <v>45</v>
      </c>
      <c r="E4" s="317"/>
      <c r="F4" s="341" t="s">
        <v>46</v>
      </c>
      <c r="G4" s="317"/>
      <c r="H4" s="320" t="s">
        <v>47</v>
      </c>
      <c r="I4" s="317"/>
      <c r="J4" s="320" t="s">
        <v>48</v>
      </c>
      <c r="K4" s="314"/>
      <c r="L4" s="320" t="s">
        <v>49</v>
      </c>
      <c r="M4" s="314"/>
    </row>
    <row r="5" spans="1:13" ht="13.5" customHeight="1">
      <c r="A5" s="339"/>
      <c r="B5" s="315"/>
      <c r="C5" s="340"/>
      <c r="D5" s="315"/>
      <c r="E5" s="340"/>
      <c r="F5" s="315"/>
      <c r="G5" s="340"/>
      <c r="H5" s="315"/>
      <c r="I5" s="340"/>
      <c r="J5" s="315"/>
      <c r="K5" s="316"/>
      <c r="L5" s="315"/>
      <c r="M5" s="316"/>
    </row>
    <row r="6" spans="1:13" ht="13.5" customHeight="1">
      <c r="A6" s="340"/>
      <c r="B6" s="218" t="s">
        <v>50</v>
      </c>
      <c r="C6" s="219" t="s">
        <v>51</v>
      </c>
      <c r="D6" s="220" t="s">
        <v>50</v>
      </c>
      <c r="E6" s="221" t="s">
        <v>51</v>
      </c>
      <c r="F6" s="218" t="s">
        <v>50</v>
      </c>
      <c r="G6" s="219" t="s">
        <v>51</v>
      </c>
      <c r="H6" s="220" t="s">
        <v>50</v>
      </c>
      <c r="I6" s="221" t="s">
        <v>51</v>
      </c>
      <c r="J6" s="218" t="s">
        <v>50</v>
      </c>
      <c r="K6" s="222" t="s">
        <v>51</v>
      </c>
      <c r="L6" s="220" t="s">
        <v>50</v>
      </c>
      <c r="M6" s="223" t="s">
        <v>51</v>
      </c>
    </row>
    <row r="7" spans="1:13" ht="13.5" customHeight="1">
      <c r="A7" s="224" t="s">
        <v>199</v>
      </c>
      <c r="B7" s="225">
        <f aca="true" t="shared" si="0" ref="B7:C11">SUM(D7,F7,H7,J7,L7,B16,D16,F16,H16,J16,L16)</f>
        <v>1</v>
      </c>
      <c r="C7" s="226">
        <f t="shared" si="0"/>
        <v>1200</v>
      </c>
      <c r="D7" s="227" t="s">
        <v>36</v>
      </c>
      <c r="E7" s="228" t="s">
        <v>36</v>
      </c>
      <c r="F7" s="229">
        <v>1</v>
      </c>
      <c r="G7" s="226">
        <v>1200</v>
      </c>
      <c r="H7" s="230" t="s">
        <v>36</v>
      </c>
      <c r="I7" s="231" t="s">
        <v>36</v>
      </c>
      <c r="J7" s="229" t="s">
        <v>36</v>
      </c>
      <c r="K7" s="226" t="s">
        <v>36</v>
      </c>
      <c r="L7" s="227" t="s">
        <v>36</v>
      </c>
      <c r="M7" s="232" t="s">
        <v>36</v>
      </c>
    </row>
    <row r="8" spans="1:13" ht="13.5" customHeight="1">
      <c r="A8" s="233" t="s">
        <v>4</v>
      </c>
      <c r="B8" s="225">
        <f t="shared" si="0"/>
        <v>2</v>
      </c>
      <c r="C8" s="226">
        <f t="shared" si="0"/>
        <v>3100</v>
      </c>
      <c r="D8" s="227" t="s">
        <v>36</v>
      </c>
      <c r="E8" s="228" t="s">
        <v>36</v>
      </c>
      <c r="F8" s="229">
        <v>1</v>
      </c>
      <c r="G8" s="226">
        <v>1600</v>
      </c>
      <c r="H8" s="230" t="s">
        <v>36</v>
      </c>
      <c r="I8" s="231" t="s">
        <v>36</v>
      </c>
      <c r="J8" s="229" t="s">
        <v>36</v>
      </c>
      <c r="K8" s="226" t="s">
        <v>36</v>
      </c>
      <c r="L8" s="227" t="s">
        <v>36</v>
      </c>
      <c r="M8" s="232" t="s">
        <v>36</v>
      </c>
    </row>
    <row r="9" spans="1:13" ht="13.5" customHeight="1">
      <c r="A9" s="233" t="s">
        <v>5</v>
      </c>
      <c r="B9" s="225">
        <f t="shared" si="0"/>
        <v>5</v>
      </c>
      <c r="C9" s="226">
        <f t="shared" si="0"/>
        <v>6874</v>
      </c>
      <c r="D9" s="234" t="s">
        <v>36</v>
      </c>
      <c r="E9" s="235" t="s">
        <v>36</v>
      </c>
      <c r="F9" s="236">
        <v>2</v>
      </c>
      <c r="G9" s="237">
        <v>3500</v>
      </c>
      <c r="H9" s="234" t="s">
        <v>36</v>
      </c>
      <c r="I9" s="235" t="s">
        <v>36</v>
      </c>
      <c r="J9" s="236" t="s">
        <v>36</v>
      </c>
      <c r="K9" s="237" t="s">
        <v>36</v>
      </c>
      <c r="L9" s="234" t="s">
        <v>36</v>
      </c>
      <c r="M9" s="238" t="s">
        <v>36</v>
      </c>
    </row>
    <row r="10" spans="1:13" s="240" customFormat="1" ht="13.5" customHeight="1">
      <c r="A10" s="239" t="s">
        <v>134</v>
      </c>
      <c r="B10" s="225">
        <f t="shared" si="0"/>
        <v>8</v>
      </c>
      <c r="C10" s="226">
        <f t="shared" si="0"/>
        <v>12176</v>
      </c>
      <c r="D10" s="234" t="s">
        <v>36</v>
      </c>
      <c r="E10" s="235" t="s">
        <v>36</v>
      </c>
      <c r="F10" s="236" t="s">
        <v>36</v>
      </c>
      <c r="G10" s="237" t="s">
        <v>36</v>
      </c>
      <c r="H10" s="234" t="s">
        <v>36</v>
      </c>
      <c r="I10" s="235" t="s">
        <v>36</v>
      </c>
      <c r="J10" s="236">
        <v>2</v>
      </c>
      <c r="K10" s="237">
        <v>3500</v>
      </c>
      <c r="L10" s="234" t="s">
        <v>36</v>
      </c>
      <c r="M10" s="238" t="s">
        <v>36</v>
      </c>
    </row>
    <row r="11" spans="1:13" s="249" customFormat="1" ht="13.5" customHeight="1" thickBot="1">
      <c r="A11" s="241" t="s">
        <v>191</v>
      </c>
      <c r="B11" s="242">
        <f t="shared" si="0"/>
        <v>8</v>
      </c>
      <c r="C11" s="243">
        <f t="shared" si="0"/>
        <v>10000</v>
      </c>
      <c r="D11" s="244">
        <v>2</v>
      </c>
      <c r="E11" s="245">
        <v>3300</v>
      </c>
      <c r="F11" s="246" t="s">
        <v>221</v>
      </c>
      <c r="G11" s="247" t="s">
        <v>221</v>
      </c>
      <c r="H11" s="244" t="s">
        <v>221</v>
      </c>
      <c r="I11" s="245" t="s">
        <v>221</v>
      </c>
      <c r="J11" s="246" t="s">
        <v>221</v>
      </c>
      <c r="K11" s="247" t="s">
        <v>221</v>
      </c>
      <c r="L11" s="244">
        <v>1</v>
      </c>
      <c r="M11" s="248">
        <v>1000</v>
      </c>
    </row>
    <row r="12" spans="1:13" ht="13.5" customHeight="1" thickBot="1">
      <c r="A12" s="215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15"/>
      <c r="M12" s="215"/>
    </row>
    <row r="13" spans="1:13" ht="13.5" customHeight="1">
      <c r="A13" s="317" t="s">
        <v>44</v>
      </c>
      <c r="B13" s="345" t="s">
        <v>52</v>
      </c>
      <c r="C13" s="346"/>
      <c r="D13" s="346"/>
      <c r="E13" s="347"/>
      <c r="F13" s="320" t="s">
        <v>53</v>
      </c>
      <c r="G13" s="317"/>
      <c r="H13" s="320" t="s">
        <v>54</v>
      </c>
      <c r="I13" s="314"/>
      <c r="J13" s="320" t="s">
        <v>59</v>
      </c>
      <c r="K13" s="314"/>
      <c r="L13" s="320" t="s">
        <v>60</v>
      </c>
      <c r="M13" s="314"/>
    </row>
    <row r="14" spans="1:13" ht="13.5" customHeight="1">
      <c r="A14" s="339"/>
      <c r="B14" s="342" t="s">
        <v>55</v>
      </c>
      <c r="C14" s="343"/>
      <c r="D14" s="342" t="s">
        <v>56</v>
      </c>
      <c r="E14" s="343"/>
      <c r="F14" s="315"/>
      <c r="G14" s="340"/>
      <c r="H14" s="315"/>
      <c r="I14" s="316"/>
      <c r="J14" s="315"/>
      <c r="K14" s="316"/>
      <c r="L14" s="315"/>
      <c r="M14" s="316"/>
    </row>
    <row r="15" spans="1:13" ht="13.5" customHeight="1">
      <c r="A15" s="340"/>
      <c r="B15" s="218" t="s">
        <v>50</v>
      </c>
      <c r="C15" s="219" t="s">
        <v>51</v>
      </c>
      <c r="D15" s="220" t="s">
        <v>50</v>
      </c>
      <c r="E15" s="221" t="s">
        <v>51</v>
      </c>
      <c r="F15" s="218" t="s">
        <v>50</v>
      </c>
      <c r="G15" s="219" t="s">
        <v>51</v>
      </c>
      <c r="H15" s="220" t="s">
        <v>50</v>
      </c>
      <c r="I15" s="223" t="s">
        <v>51</v>
      </c>
      <c r="J15" s="218" t="s">
        <v>50</v>
      </c>
      <c r="K15" s="222" t="s">
        <v>51</v>
      </c>
      <c r="L15" s="220" t="s">
        <v>50</v>
      </c>
      <c r="M15" s="223" t="s">
        <v>51</v>
      </c>
    </row>
    <row r="16" spans="1:13" ht="13.5" customHeight="1">
      <c r="A16" s="233" t="str">
        <f>A7</f>
        <v>平成12年度</v>
      </c>
      <c r="B16" s="229" t="s">
        <v>36</v>
      </c>
      <c r="C16" s="226" t="s">
        <v>36</v>
      </c>
      <c r="D16" s="227" t="s">
        <v>36</v>
      </c>
      <c r="E16" s="228" t="s">
        <v>36</v>
      </c>
      <c r="F16" s="251" t="s">
        <v>36</v>
      </c>
      <c r="G16" s="252" t="s">
        <v>36</v>
      </c>
      <c r="H16" s="230" t="s">
        <v>36</v>
      </c>
      <c r="I16" s="253" t="s">
        <v>36</v>
      </c>
      <c r="J16" s="254" t="s">
        <v>36</v>
      </c>
      <c r="K16" s="255" t="s">
        <v>36</v>
      </c>
      <c r="L16" s="256" t="s">
        <v>36</v>
      </c>
      <c r="M16" s="257" t="s">
        <v>36</v>
      </c>
    </row>
    <row r="17" spans="1:13" ht="13.5" customHeight="1">
      <c r="A17" s="233" t="str">
        <f>A8</f>
        <v>13</v>
      </c>
      <c r="B17" s="229" t="s">
        <v>36</v>
      </c>
      <c r="C17" s="226" t="s">
        <v>36</v>
      </c>
      <c r="D17" s="227" t="s">
        <v>36</v>
      </c>
      <c r="E17" s="228" t="s">
        <v>36</v>
      </c>
      <c r="F17" s="251" t="s">
        <v>36</v>
      </c>
      <c r="G17" s="252" t="s">
        <v>36</v>
      </c>
      <c r="H17" s="230">
        <v>1</v>
      </c>
      <c r="I17" s="258">
        <v>1500</v>
      </c>
      <c r="J17" s="254" t="s">
        <v>36</v>
      </c>
      <c r="K17" s="255" t="s">
        <v>36</v>
      </c>
      <c r="L17" s="256" t="s">
        <v>36</v>
      </c>
      <c r="M17" s="257" t="s">
        <v>36</v>
      </c>
    </row>
    <row r="18" spans="1:13" ht="13.5" customHeight="1">
      <c r="A18" s="233" t="str">
        <f>A9</f>
        <v>14</v>
      </c>
      <c r="B18" s="236">
        <v>2</v>
      </c>
      <c r="C18" s="237">
        <v>3144</v>
      </c>
      <c r="D18" s="234">
        <v>1</v>
      </c>
      <c r="E18" s="235">
        <v>230</v>
      </c>
      <c r="F18" s="259" t="s">
        <v>36</v>
      </c>
      <c r="G18" s="260" t="s">
        <v>36</v>
      </c>
      <c r="H18" s="261" t="s">
        <v>36</v>
      </c>
      <c r="I18" s="262" t="s">
        <v>36</v>
      </c>
      <c r="J18" s="263" t="s">
        <v>36</v>
      </c>
      <c r="K18" s="264" t="s">
        <v>36</v>
      </c>
      <c r="L18" s="265" t="s">
        <v>36</v>
      </c>
      <c r="M18" s="263" t="s">
        <v>36</v>
      </c>
    </row>
    <row r="19" spans="1:13" s="249" customFormat="1" ht="13.5" customHeight="1">
      <c r="A19" s="233" t="str">
        <f>A10</f>
        <v>15</v>
      </c>
      <c r="B19" s="236">
        <v>1</v>
      </c>
      <c r="C19" s="237">
        <v>1026</v>
      </c>
      <c r="D19" s="234" t="s">
        <v>61</v>
      </c>
      <c r="E19" s="235" t="s">
        <v>61</v>
      </c>
      <c r="F19" s="234" t="s">
        <v>61</v>
      </c>
      <c r="G19" s="235" t="s">
        <v>61</v>
      </c>
      <c r="H19" s="234" t="s">
        <v>61</v>
      </c>
      <c r="I19" s="235" t="s">
        <v>61</v>
      </c>
      <c r="J19" s="263">
        <v>4</v>
      </c>
      <c r="K19" s="264">
        <v>7600</v>
      </c>
      <c r="L19" s="265">
        <v>1</v>
      </c>
      <c r="M19" s="263">
        <v>50</v>
      </c>
    </row>
    <row r="20" spans="1:13" s="249" customFormat="1" ht="13.5" customHeight="1" thickBot="1">
      <c r="A20" s="241" t="str">
        <f>A11</f>
        <v>16</v>
      </c>
      <c r="B20" s="246" t="s">
        <v>222</v>
      </c>
      <c r="C20" s="247" t="s">
        <v>222</v>
      </c>
      <c r="D20" s="244" t="s">
        <v>222</v>
      </c>
      <c r="E20" s="245" t="s">
        <v>222</v>
      </c>
      <c r="F20" s="244" t="s">
        <v>222</v>
      </c>
      <c r="G20" s="245" t="s">
        <v>222</v>
      </c>
      <c r="H20" s="244" t="s">
        <v>222</v>
      </c>
      <c r="I20" s="245" t="s">
        <v>222</v>
      </c>
      <c r="J20" s="266">
        <v>5</v>
      </c>
      <c r="K20" s="267">
        <v>5700</v>
      </c>
      <c r="L20" s="268" t="s">
        <v>222</v>
      </c>
      <c r="M20" s="266" t="s">
        <v>222</v>
      </c>
    </row>
    <row r="21" spans="1:3" ht="13.5" customHeight="1">
      <c r="A21" s="269" t="s">
        <v>57</v>
      </c>
      <c r="B21" s="269"/>
      <c r="C21" s="269"/>
    </row>
  </sheetData>
  <mergeCells count="16">
    <mergeCell ref="A1:M1"/>
    <mergeCell ref="L4:M5"/>
    <mergeCell ref="B13:E13"/>
    <mergeCell ref="F13:G14"/>
    <mergeCell ref="L13:M14"/>
    <mergeCell ref="B14:C14"/>
    <mergeCell ref="D4:E5"/>
    <mergeCell ref="B4:C5"/>
    <mergeCell ref="H4:I5"/>
    <mergeCell ref="J4:K5"/>
    <mergeCell ref="H13:I14"/>
    <mergeCell ref="J13:K14"/>
    <mergeCell ref="A4:A6"/>
    <mergeCell ref="A13:A15"/>
    <mergeCell ref="F4:G5"/>
    <mergeCell ref="D14:E1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Q23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15.50390625" style="182" customWidth="1"/>
    <col min="2" max="7" width="9.00390625" style="182" customWidth="1"/>
    <col min="8" max="10" width="8.125" style="182" customWidth="1"/>
    <col min="11" max="11" width="9.00390625" style="182" customWidth="1"/>
    <col min="12" max="12" width="7.375" style="182" customWidth="1"/>
    <col min="13" max="13" width="8.375" style="182" customWidth="1"/>
    <col min="14" max="14" width="6.375" style="182" customWidth="1"/>
    <col min="15" max="15" width="11.375" style="182" customWidth="1"/>
    <col min="16" max="16" width="13.375" style="182" customWidth="1"/>
    <col min="17" max="18" width="6.375" style="182" customWidth="1"/>
    <col min="19" max="19" width="7.375" style="182" customWidth="1"/>
    <col min="20" max="34" width="6.375" style="182" customWidth="1"/>
    <col min="35" max="35" width="7.375" style="182" customWidth="1"/>
    <col min="36" max="42" width="6.375" style="182" customWidth="1"/>
    <col min="43" max="43" width="11.375" style="182" customWidth="1"/>
    <col min="44" max="44" width="13.375" style="182" customWidth="1"/>
    <col min="45" max="70" width="6.375" style="182" customWidth="1"/>
    <col min="71" max="71" width="11.375" style="182" customWidth="1"/>
    <col min="72" max="72" width="13.375" style="182" customWidth="1"/>
    <col min="73" max="98" width="6.375" style="182" customWidth="1"/>
    <col min="99" max="99" width="11.375" style="182" customWidth="1"/>
    <col min="100" max="100" width="13.375" style="182" customWidth="1"/>
    <col min="101" max="126" width="6.375" style="182" customWidth="1"/>
    <col min="127" max="16384" width="11.375" style="182" customWidth="1"/>
  </cols>
  <sheetData>
    <row r="1" spans="1:10" ht="21">
      <c r="A1" s="348" t="s">
        <v>219</v>
      </c>
      <c r="B1" s="348"/>
      <c r="C1" s="348"/>
      <c r="D1" s="348"/>
      <c r="E1" s="348"/>
      <c r="F1" s="348"/>
      <c r="G1" s="348"/>
      <c r="H1" s="348"/>
      <c r="I1" s="348"/>
      <c r="J1" s="348"/>
    </row>
    <row r="2" ht="10.5" customHeight="1"/>
    <row r="3" spans="1:10" ht="10.5" customHeight="1" thickBot="1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0" ht="25.5" customHeight="1">
      <c r="A4" s="184" t="s">
        <v>62</v>
      </c>
      <c r="B4" s="185" t="s">
        <v>63</v>
      </c>
      <c r="C4" s="185" t="s">
        <v>64</v>
      </c>
      <c r="D4" s="185" t="s">
        <v>65</v>
      </c>
      <c r="E4" s="185" t="s">
        <v>66</v>
      </c>
      <c r="F4" s="185" t="s">
        <v>67</v>
      </c>
      <c r="G4" s="185" t="s">
        <v>68</v>
      </c>
      <c r="H4" s="185" t="s">
        <v>69</v>
      </c>
      <c r="I4" s="185" t="s">
        <v>70</v>
      </c>
      <c r="J4" s="186" t="s">
        <v>71</v>
      </c>
    </row>
    <row r="5" spans="1:10" ht="18" customHeight="1">
      <c r="A5" s="187" t="s">
        <v>215</v>
      </c>
      <c r="B5" s="188">
        <v>2982</v>
      </c>
      <c r="C5" s="189">
        <v>2636</v>
      </c>
      <c r="D5" s="189">
        <v>2259</v>
      </c>
      <c r="E5" s="190">
        <v>131</v>
      </c>
      <c r="F5" s="189">
        <v>385</v>
      </c>
      <c r="G5" s="189">
        <v>2894</v>
      </c>
      <c r="H5" s="191">
        <v>1.3</v>
      </c>
      <c r="I5" s="192" t="s">
        <v>36</v>
      </c>
      <c r="J5" s="191">
        <v>6</v>
      </c>
    </row>
    <row r="6" spans="1:10" ht="18" customHeight="1">
      <c r="A6" s="193" t="s">
        <v>4</v>
      </c>
      <c r="B6" s="194">
        <v>3026</v>
      </c>
      <c r="C6" s="195">
        <v>2683</v>
      </c>
      <c r="D6" s="195">
        <v>2342</v>
      </c>
      <c r="E6" s="195">
        <v>190</v>
      </c>
      <c r="F6" s="195">
        <v>407</v>
      </c>
      <c r="G6" s="195">
        <v>2948</v>
      </c>
      <c r="H6" s="196">
        <v>0.6</v>
      </c>
      <c r="I6" s="197">
        <v>0.2</v>
      </c>
      <c r="J6" s="196">
        <v>8.4</v>
      </c>
    </row>
    <row r="7" spans="1:10" s="198" customFormat="1" ht="18" customHeight="1">
      <c r="A7" s="193" t="s">
        <v>5</v>
      </c>
      <c r="B7" s="194">
        <v>3040.6666666666665</v>
      </c>
      <c r="C7" s="195">
        <v>2686.6666666666665</v>
      </c>
      <c r="D7" s="195">
        <v>2353.3333333333335</v>
      </c>
      <c r="E7" s="195">
        <v>250.58333333333334</v>
      </c>
      <c r="F7" s="195">
        <v>423.5</v>
      </c>
      <c r="G7" s="195">
        <v>2965.4166666666665</v>
      </c>
      <c r="H7" s="196">
        <v>0.5</v>
      </c>
      <c r="I7" s="196">
        <v>0.4166666666666667</v>
      </c>
      <c r="J7" s="196">
        <v>8.5</v>
      </c>
    </row>
    <row r="8" spans="1:10" ht="18" customHeight="1">
      <c r="A8" s="193" t="s">
        <v>82</v>
      </c>
      <c r="B8" s="194">
        <v>3123.25</v>
      </c>
      <c r="C8" s="195">
        <v>2754.5833333333335</v>
      </c>
      <c r="D8" s="195">
        <v>2462.5833333333335</v>
      </c>
      <c r="E8" s="195">
        <v>293.8333333333333</v>
      </c>
      <c r="F8" s="195">
        <v>419.1666666666667</v>
      </c>
      <c r="G8" s="195">
        <v>3037.25</v>
      </c>
      <c r="H8" s="196">
        <v>0.4166666666666667</v>
      </c>
      <c r="I8" s="196">
        <v>0.8333333333333334</v>
      </c>
      <c r="J8" s="196">
        <v>8</v>
      </c>
    </row>
    <row r="9" spans="1:10" s="198" customFormat="1" ht="18" customHeight="1">
      <c r="A9" s="199" t="s">
        <v>191</v>
      </c>
      <c r="B9" s="200">
        <v>3213.3333333333335</v>
      </c>
      <c r="C9" s="201">
        <v>2829.6666666666665</v>
      </c>
      <c r="D9" s="201">
        <v>2562.8333333333335</v>
      </c>
      <c r="E9" s="201">
        <v>328.3333333333333</v>
      </c>
      <c r="F9" s="201">
        <v>412.4166666666667</v>
      </c>
      <c r="G9" s="201">
        <v>3110</v>
      </c>
      <c r="H9" s="202">
        <v>1</v>
      </c>
      <c r="I9" s="202">
        <v>1.25</v>
      </c>
      <c r="J9" s="202">
        <v>6.916666666666667</v>
      </c>
    </row>
    <row r="10" spans="1:10" ht="6" customHeight="1">
      <c r="A10" s="203"/>
      <c r="B10" s="204"/>
      <c r="C10" s="205"/>
      <c r="D10" s="205"/>
      <c r="E10" s="205"/>
      <c r="F10" s="205"/>
      <c r="G10" s="205"/>
      <c r="H10" s="205"/>
      <c r="I10" s="205"/>
      <c r="J10" s="205"/>
    </row>
    <row r="11" spans="1:17" ht="18" customHeight="1">
      <c r="A11" s="206" t="s">
        <v>216</v>
      </c>
      <c r="B11" s="78">
        <v>3167</v>
      </c>
      <c r="C11" s="79">
        <v>2764</v>
      </c>
      <c r="D11" s="79">
        <v>2506</v>
      </c>
      <c r="E11" s="79">
        <v>310</v>
      </c>
      <c r="F11" s="79">
        <v>414</v>
      </c>
      <c r="G11" s="79">
        <v>3105</v>
      </c>
      <c r="H11" s="207" t="s">
        <v>217</v>
      </c>
      <c r="I11" s="207">
        <v>2</v>
      </c>
      <c r="J11" s="79">
        <v>11</v>
      </c>
      <c r="Q11" s="182">
        <v>0</v>
      </c>
    </row>
    <row r="12" spans="1:17" ht="18" customHeight="1">
      <c r="A12" s="193" t="s">
        <v>72</v>
      </c>
      <c r="B12" s="78">
        <v>3180</v>
      </c>
      <c r="C12" s="79">
        <v>2793</v>
      </c>
      <c r="D12" s="79">
        <v>2528</v>
      </c>
      <c r="E12" s="79">
        <v>313</v>
      </c>
      <c r="F12" s="79">
        <v>409</v>
      </c>
      <c r="G12" s="79">
        <v>3082</v>
      </c>
      <c r="H12" s="207" t="s">
        <v>217</v>
      </c>
      <c r="I12" s="207">
        <v>1</v>
      </c>
      <c r="J12" s="79">
        <v>4</v>
      </c>
      <c r="Q12" s="182">
        <v>0</v>
      </c>
    </row>
    <row r="13" spans="1:17" ht="18" customHeight="1">
      <c r="A13" s="193" t="s">
        <v>73</v>
      </c>
      <c r="B13" s="78">
        <v>3188</v>
      </c>
      <c r="C13" s="79">
        <v>2802</v>
      </c>
      <c r="D13" s="79">
        <v>2541</v>
      </c>
      <c r="E13" s="79">
        <v>324</v>
      </c>
      <c r="F13" s="79">
        <v>408</v>
      </c>
      <c r="G13" s="79">
        <v>3101</v>
      </c>
      <c r="H13" s="207" t="s">
        <v>217</v>
      </c>
      <c r="I13" s="207" t="s">
        <v>217</v>
      </c>
      <c r="J13" s="79">
        <v>5</v>
      </c>
      <c r="Q13" s="182">
        <v>0</v>
      </c>
    </row>
    <row r="14" spans="1:14" ht="18" customHeight="1">
      <c r="A14" s="193" t="s">
        <v>74</v>
      </c>
      <c r="B14" s="78">
        <v>3203</v>
      </c>
      <c r="C14" s="79">
        <v>2818</v>
      </c>
      <c r="D14" s="79">
        <v>2551</v>
      </c>
      <c r="E14" s="79">
        <v>326</v>
      </c>
      <c r="F14" s="79">
        <v>404</v>
      </c>
      <c r="G14" s="79">
        <v>3100</v>
      </c>
      <c r="H14" s="207" t="s">
        <v>217</v>
      </c>
      <c r="I14" s="207">
        <v>1</v>
      </c>
      <c r="J14" s="79">
        <v>10</v>
      </c>
      <c r="N14" s="208"/>
    </row>
    <row r="15" spans="1:14" ht="18" customHeight="1">
      <c r="A15" s="193" t="s">
        <v>75</v>
      </c>
      <c r="B15" s="78">
        <v>3212</v>
      </c>
      <c r="C15" s="79">
        <v>2828</v>
      </c>
      <c r="D15" s="79">
        <v>2561</v>
      </c>
      <c r="E15" s="79">
        <v>327</v>
      </c>
      <c r="F15" s="79">
        <v>406</v>
      </c>
      <c r="G15" s="79">
        <v>3104</v>
      </c>
      <c r="H15" s="207">
        <v>1</v>
      </c>
      <c r="I15" s="207" t="s">
        <v>217</v>
      </c>
      <c r="J15" s="79">
        <v>7</v>
      </c>
      <c r="N15" s="208"/>
    </row>
    <row r="16" spans="1:10" ht="18" customHeight="1">
      <c r="A16" s="193" t="s">
        <v>76</v>
      </c>
      <c r="B16" s="78">
        <v>3224</v>
      </c>
      <c r="C16" s="79">
        <v>2828</v>
      </c>
      <c r="D16" s="79">
        <v>2569</v>
      </c>
      <c r="E16" s="79">
        <v>323</v>
      </c>
      <c r="F16" s="79">
        <v>408</v>
      </c>
      <c r="G16" s="79">
        <v>3119</v>
      </c>
      <c r="H16" s="207">
        <v>1</v>
      </c>
      <c r="I16" s="207" t="s">
        <v>217</v>
      </c>
      <c r="J16" s="79">
        <v>8</v>
      </c>
    </row>
    <row r="17" spans="1:10" ht="18" customHeight="1">
      <c r="A17" s="193" t="s">
        <v>77</v>
      </c>
      <c r="B17" s="78">
        <v>3219</v>
      </c>
      <c r="C17" s="79">
        <v>2837</v>
      </c>
      <c r="D17" s="79">
        <v>2574</v>
      </c>
      <c r="E17" s="79">
        <v>326</v>
      </c>
      <c r="F17" s="79">
        <v>408</v>
      </c>
      <c r="G17" s="79">
        <v>3121</v>
      </c>
      <c r="H17" s="207" t="s">
        <v>217</v>
      </c>
      <c r="I17" s="207" t="s">
        <v>217</v>
      </c>
      <c r="J17" s="79">
        <v>5</v>
      </c>
    </row>
    <row r="18" spans="1:10" ht="18" customHeight="1">
      <c r="A18" s="193" t="s">
        <v>78</v>
      </c>
      <c r="B18" s="78">
        <v>3225</v>
      </c>
      <c r="C18" s="79">
        <v>2841</v>
      </c>
      <c r="D18" s="79">
        <v>2573</v>
      </c>
      <c r="E18" s="79">
        <v>332</v>
      </c>
      <c r="F18" s="79">
        <v>406</v>
      </c>
      <c r="G18" s="79">
        <v>3111</v>
      </c>
      <c r="H18" s="207">
        <v>1</v>
      </c>
      <c r="I18" s="207" t="s">
        <v>217</v>
      </c>
      <c r="J18" s="79">
        <v>9</v>
      </c>
    </row>
    <row r="19" spans="1:10" ht="18" customHeight="1">
      <c r="A19" s="193" t="s">
        <v>79</v>
      </c>
      <c r="B19" s="78">
        <v>3236</v>
      </c>
      <c r="C19" s="79">
        <v>2851</v>
      </c>
      <c r="D19" s="79">
        <v>2578</v>
      </c>
      <c r="E19" s="79">
        <v>326</v>
      </c>
      <c r="F19" s="79">
        <v>402</v>
      </c>
      <c r="G19" s="79">
        <v>3121</v>
      </c>
      <c r="H19" s="207" t="s">
        <v>217</v>
      </c>
      <c r="I19" s="207">
        <v>1</v>
      </c>
      <c r="J19" s="79">
        <v>5</v>
      </c>
    </row>
    <row r="20" spans="1:10" ht="18" customHeight="1">
      <c r="A20" s="206" t="s">
        <v>218</v>
      </c>
      <c r="B20" s="78">
        <v>3240</v>
      </c>
      <c r="C20" s="79">
        <v>2873</v>
      </c>
      <c r="D20" s="79">
        <v>2592</v>
      </c>
      <c r="E20" s="79">
        <v>344</v>
      </c>
      <c r="F20" s="79">
        <v>405</v>
      </c>
      <c r="G20" s="79">
        <v>3116</v>
      </c>
      <c r="H20" s="207">
        <v>1</v>
      </c>
      <c r="I20" s="207" t="s">
        <v>217</v>
      </c>
      <c r="J20" s="79">
        <v>6</v>
      </c>
    </row>
    <row r="21" spans="1:10" ht="18" customHeight="1">
      <c r="A21" s="193" t="s">
        <v>80</v>
      </c>
      <c r="B21" s="78">
        <v>3235</v>
      </c>
      <c r="C21" s="79">
        <v>2862</v>
      </c>
      <c r="D21" s="79">
        <v>2590</v>
      </c>
      <c r="E21" s="79">
        <v>344</v>
      </c>
      <c r="F21" s="79">
        <v>404</v>
      </c>
      <c r="G21" s="79">
        <v>3106</v>
      </c>
      <c r="H21" s="207" t="s">
        <v>217</v>
      </c>
      <c r="I21" s="207" t="s">
        <v>217</v>
      </c>
      <c r="J21" s="79">
        <v>8</v>
      </c>
    </row>
    <row r="22" spans="1:10" ht="18" customHeight="1" thickBot="1">
      <c r="A22" s="193" t="s">
        <v>81</v>
      </c>
      <c r="B22" s="209">
        <v>3231</v>
      </c>
      <c r="C22" s="210">
        <v>2859</v>
      </c>
      <c r="D22" s="210">
        <v>2591</v>
      </c>
      <c r="E22" s="210">
        <v>345</v>
      </c>
      <c r="F22" s="210">
        <v>475</v>
      </c>
      <c r="G22" s="210">
        <v>3134</v>
      </c>
      <c r="H22" s="211" t="s">
        <v>217</v>
      </c>
      <c r="I22" s="211" t="s">
        <v>217</v>
      </c>
      <c r="J22" s="210">
        <v>5</v>
      </c>
    </row>
    <row r="23" spans="1:10" ht="13.5">
      <c r="A23" s="212" t="s">
        <v>246</v>
      </c>
      <c r="B23" s="212"/>
      <c r="C23" s="212"/>
      <c r="D23" s="212"/>
      <c r="E23" s="213"/>
      <c r="F23" s="212"/>
      <c r="G23" s="212"/>
      <c r="H23" s="212"/>
      <c r="I23" s="212"/>
      <c r="J23" s="212"/>
    </row>
  </sheetData>
  <mergeCells count="1">
    <mergeCell ref="A1:J1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J28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15.50390625" style="152" customWidth="1"/>
    <col min="2" max="7" width="9.00390625" style="152" customWidth="1"/>
    <col min="8" max="10" width="8.125" style="152" customWidth="1"/>
    <col min="11" max="11" width="9.00390625" style="152" customWidth="1"/>
    <col min="12" max="12" width="11.375" style="152" customWidth="1"/>
    <col min="13" max="14" width="10.375" style="152" customWidth="1"/>
    <col min="15" max="16" width="9.00390625" style="152" customWidth="1"/>
    <col min="17" max="17" width="10.375" style="152" customWidth="1"/>
    <col min="18" max="20" width="6.375" style="152" customWidth="1"/>
    <col min="21" max="24" width="7.375" style="152" customWidth="1"/>
    <col min="25" max="25" width="8.375" style="152" customWidth="1"/>
    <col min="26" max="26" width="6.375" style="152" customWidth="1"/>
    <col min="27" max="27" width="11.375" style="152" customWidth="1"/>
    <col min="28" max="28" width="13.375" style="152" customWidth="1"/>
    <col min="29" max="30" width="6.375" style="152" customWidth="1"/>
    <col min="31" max="31" width="7.375" style="152" customWidth="1"/>
    <col min="32" max="46" width="6.375" style="152" customWidth="1"/>
    <col min="47" max="47" width="7.375" style="152" customWidth="1"/>
    <col min="48" max="54" width="6.375" style="152" customWidth="1"/>
    <col min="55" max="55" width="11.375" style="152" customWidth="1"/>
    <col min="56" max="56" width="13.375" style="152" customWidth="1"/>
    <col min="57" max="82" width="6.375" style="152" customWidth="1"/>
    <col min="83" max="83" width="11.375" style="152" customWidth="1"/>
    <col min="84" max="84" width="13.375" style="152" customWidth="1"/>
    <col min="85" max="110" width="6.375" style="152" customWidth="1"/>
    <col min="111" max="111" width="11.375" style="152" customWidth="1"/>
    <col min="112" max="112" width="13.375" style="152" customWidth="1"/>
    <col min="113" max="138" width="6.375" style="152" customWidth="1"/>
    <col min="139" max="16384" width="11.375" style="152" customWidth="1"/>
  </cols>
  <sheetData>
    <row r="1" spans="1:10" ht="21">
      <c r="A1" s="349" t="s">
        <v>214</v>
      </c>
      <c r="B1" s="349"/>
      <c r="C1" s="349"/>
      <c r="D1" s="349"/>
      <c r="E1" s="349"/>
      <c r="F1" s="349"/>
      <c r="G1" s="349"/>
      <c r="H1" s="349"/>
      <c r="I1" s="349"/>
      <c r="J1" s="349"/>
    </row>
    <row r="2" ht="10.5" customHeight="1"/>
    <row r="3" spans="1:10" ht="10.5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</row>
    <row r="4" spans="1:10" ht="25.5" customHeight="1">
      <c r="A4" s="154" t="s">
        <v>62</v>
      </c>
      <c r="B4" s="155" t="s">
        <v>63</v>
      </c>
      <c r="C4" s="155" t="s">
        <v>64</v>
      </c>
      <c r="D4" s="155" t="s">
        <v>65</v>
      </c>
      <c r="E4" s="155" t="s">
        <v>67</v>
      </c>
      <c r="F4" s="155" t="s">
        <v>66</v>
      </c>
      <c r="G4" s="155" t="s">
        <v>68</v>
      </c>
      <c r="H4" s="155" t="s">
        <v>69</v>
      </c>
      <c r="I4" s="155" t="s">
        <v>70</v>
      </c>
      <c r="J4" s="156" t="s">
        <v>71</v>
      </c>
    </row>
    <row r="5" spans="1:10" ht="16.5" customHeight="1">
      <c r="A5" s="157" t="s">
        <v>215</v>
      </c>
      <c r="B5" s="158">
        <v>5001</v>
      </c>
      <c r="C5" s="159">
        <v>4627</v>
      </c>
      <c r="D5" s="159">
        <v>4033</v>
      </c>
      <c r="E5" s="159">
        <v>592</v>
      </c>
      <c r="F5" s="160">
        <v>139</v>
      </c>
      <c r="G5" s="159">
        <v>4048</v>
      </c>
      <c r="H5" s="161">
        <v>1.3</v>
      </c>
      <c r="I5" s="162" t="s">
        <v>36</v>
      </c>
      <c r="J5" s="161">
        <v>6</v>
      </c>
    </row>
    <row r="6" spans="1:10" ht="16.5" customHeight="1">
      <c r="A6" s="163" t="s">
        <v>4</v>
      </c>
      <c r="B6" s="164">
        <v>5036</v>
      </c>
      <c r="C6" s="165">
        <v>4668</v>
      </c>
      <c r="D6" s="165">
        <v>4137</v>
      </c>
      <c r="E6" s="165">
        <v>627</v>
      </c>
      <c r="F6" s="165">
        <v>204</v>
      </c>
      <c r="G6" s="165">
        <v>4127</v>
      </c>
      <c r="H6" s="166">
        <v>0.6</v>
      </c>
      <c r="I6" s="167">
        <v>0.2</v>
      </c>
      <c r="J6" s="166">
        <v>8.4</v>
      </c>
    </row>
    <row r="7" spans="1:10" s="169" customFormat="1" ht="16.5" customHeight="1">
      <c r="A7" s="163" t="s">
        <v>5</v>
      </c>
      <c r="B7" s="168">
        <v>4954.75</v>
      </c>
      <c r="C7" s="165">
        <v>4578.666666666667</v>
      </c>
      <c r="D7" s="165">
        <v>4125.916666666667</v>
      </c>
      <c r="E7" s="165">
        <v>641.3333333333334</v>
      </c>
      <c r="F7" s="165">
        <v>268.0833333333333</v>
      </c>
      <c r="G7" s="165">
        <v>4103.916666666667</v>
      </c>
      <c r="H7" s="166">
        <v>0.5</v>
      </c>
      <c r="I7" s="166">
        <v>0.4166666666666667</v>
      </c>
      <c r="J7" s="166">
        <v>8.5</v>
      </c>
    </row>
    <row r="8" spans="1:10" ht="16.5" customHeight="1">
      <c r="A8" s="163" t="s">
        <v>82</v>
      </c>
      <c r="B8" s="168">
        <v>5025.583333333333</v>
      </c>
      <c r="C8" s="165">
        <v>4631.75</v>
      </c>
      <c r="D8" s="165">
        <v>4199.916666666667</v>
      </c>
      <c r="E8" s="165">
        <v>655.25</v>
      </c>
      <c r="F8" s="165">
        <v>313.8333333333333</v>
      </c>
      <c r="G8" s="165">
        <v>4179.833333333333</v>
      </c>
      <c r="H8" s="166">
        <v>0.4166666666666667</v>
      </c>
      <c r="I8" s="166">
        <v>0.8333333333333334</v>
      </c>
      <c r="J8" s="166">
        <v>8</v>
      </c>
    </row>
    <row r="9" spans="1:10" s="169" customFormat="1" ht="16.5" customHeight="1">
      <c r="A9" s="170" t="s">
        <v>191</v>
      </c>
      <c r="B9" s="171">
        <v>5051.583333333333</v>
      </c>
      <c r="C9" s="172">
        <v>4642.166666666667</v>
      </c>
      <c r="D9" s="172">
        <v>4264.166666666667</v>
      </c>
      <c r="E9" s="172">
        <v>656.75</v>
      </c>
      <c r="F9" s="172">
        <v>344.8333333333333</v>
      </c>
      <c r="G9" s="172">
        <v>4173.25</v>
      </c>
      <c r="H9" s="173">
        <v>0.4</v>
      </c>
      <c r="I9" s="173">
        <v>0.45454545454545453</v>
      </c>
      <c r="J9" s="173">
        <v>6.916666666666667</v>
      </c>
    </row>
    <row r="10" spans="1:10" ht="6" customHeight="1">
      <c r="A10" s="174"/>
      <c r="B10" s="175"/>
      <c r="C10" s="176"/>
      <c r="D10" s="176"/>
      <c r="E10" s="176"/>
      <c r="F10" s="176"/>
      <c r="G10" s="176"/>
      <c r="H10" s="176"/>
      <c r="I10" s="176"/>
      <c r="J10" s="176"/>
    </row>
    <row r="11" spans="1:10" ht="16.5" customHeight="1">
      <c r="A11" s="177" t="s">
        <v>216</v>
      </c>
      <c r="B11" s="78">
        <v>5041</v>
      </c>
      <c r="C11" s="79">
        <v>4604</v>
      </c>
      <c r="D11" s="79">
        <v>4227</v>
      </c>
      <c r="E11" s="79">
        <v>663</v>
      </c>
      <c r="F11" s="79">
        <v>327</v>
      </c>
      <c r="G11" s="79">
        <v>4228</v>
      </c>
      <c r="H11" s="178" t="s">
        <v>217</v>
      </c>
      <c r="I11" s="178">
        <v>2</v>
      </c>
      <c r="J11" s="179">
        <v>11</v>
      </c>
    </row>
    <row r="12" spans="1:10" ht="16.5" customHeight="1">
      <c r="A12" s="163" t="s">
        <v>72</v>
      </c>
      <c r="B12" s="78">
        <v>5036</v>
      </c>
      <c r="C12" s="79">
        <v>4623</v>
      </c>
      <c r="D12" s="79">
        <v>4240</v>
      </c>
      <c r="E12" s="79">
        <v>646</v>
      </c>
      <c r="F12" s="79">
        <v>330</v>
      </c>
      <c r="G12" s="79">
        <v>4167</v>
      </c>
      <c r="H12" s="178">
        <v>0</v>
      </c>
      <c r="I12" s="178">
        <v>1</v>
      </c>
      <c r="J12" s="179">
        <v>4</v>
      </c>
    </row>
    <row r="13" spans="1:10" ht="16.5" customHeight="1">
      <c r="A13" s="163" t="s">
        <v>73</v>
      </c>
      <c r="B13" s="78">
        <v>5041</v>
      </c>
      <c r="C13" s="79">
        <v>4627</v>
      </c>
      <c r="D13" s="79">
        <v>4253</v>
      </c>
      <c r="E13" s="79">
        <v>644</v>
      </c>
      <c r="F13" s="79">
        <v>341</v>
      </c>
      <c r="G13" s="79">
        <v>4211</v>
      </c>
      <c r="H13" s="178">
        <v>0</v>
      </c>
      <c r="I13" s="178">
        <v>0</v>
      </c>
      <c r="J13" s="179">
        <v>5</v>
      </c>
    </row>
    <row r="14" spans="1:10" ht="16.5" customHeight="1">
      <c r="A14" s="163" t="s">
        <v>74</v>
      </c>
      <c r="B14" s="78">
        <v>5065</v>
      </c>
      <c r="C14" s="79">
        <v>4651</v>
      </c>
      <c r="D14" s="79">
        <v>4272</v>
      </c>
      <c r="E14" s="79">
        <v>640</v>
      </c>
      <c r="F14" s="79">
        <v>343</v>
      </c>
      <c r="G14" s="79">
        <v>4182</v>
      </c>
      <c r="H14" s="178">
        <v>0</v>
      </c>
      <c r="I14" s="178">
        <v>1</v>
      </c>
      <c r="J14" s="179">
        <v>10</v>
      </c>
    </row>
    <row r="15" spans="1:10" ht="16.5" customHeight="1">
      <c r="A15" s="163" t="s">
        <v>75</v>
      </c>
      <c r="B15" s="78">
        <v>5077</v>
      </c>
      <c r="C15" s="79">
        <v>4663</v>
      </c>
      <c r="D15" s="79">
        <v>4286</v>
      </c>
      <c r="E15" s="79">
        <v>643</v>
      </c>
      <c r="F15" s="79">
        <v>343</v>
      </c>
      <c r="G15" s="79">
        <v>4134</v>
      </c>
      <c r="H15" s="178">
        <v>1</v>
      </c>
      <c r="I15" s="178">
        <v>0</v>
      </c>
      <c r="J15" s="179">
        <v>7</v>
      </c>
    </row>
    <row r="16" spans="1:10" ht="16.5" customHeight="1">
      <c r="A16" s="163" t="s">
        <v>76</v>
      </c>
      <c r="B16" s="78">
        <v>5085</v>
      </c>
      <c r="C16" s="79">
        <v>4661</v>
      </c>
      <c r="D16" s="79">
        <v>4292</v>
      </c>
      <c r="E16" s="79">
        <v>648</v>
      </c>
      <c r="F16" s="79">
        <v>340</v>
      </c>
      <c r="G16" s="79">
        <v>4191</v>
      </c>
      <c r="H16" s="178">
        <v>1</v>
      </c>
      <c r="I16" s="178">
        <v>0</v>
      </c>
      <c r="J16" s="179">
        <v>8</v>
      </c>
    </row>
    <row r="17" spans="1:10" ht="16.5" customHeight="1">
      <c r="A17" s="163" t="s">
        <v>77</v>
      </c>
      <c r="B17" s="78">
        <v>5063</v>
      </c>
      <c r="C17" s="79">
        <v>4655</v>
      </c>
      <c r="D17" s="79">
        <v>4276</v>
      </c>
      <c r="E17" s="79">
        <v>647</v>
      </c>
      <c r="F17" s="79">
        <v>344</v>
      </c>
      <c r="G17" s="79">
        <v>4149</v>
      </c>
      <c r="H17" s="178">
        <v>0</v>
      </c>
      <c r="I17" s="178">
        <v>0</v>
      </c>
      <c r="J17" s="179">
        <v>5</v>
      </c>
    </row>
    <row r="18" spans="1:10" ht="16.5" customHeight="1">
      <c r="A18" s="163" t="s">
        <v>78</v>
      </c>
      <c r="B18" s="78">
        <v>5052</v>
      </c>
      <c r="C18" s="79">
        <v>4646</v>
      </c>
      <c r="D18" s="79">
        <v>4271</v>
      </c>
      <c r="E18" s="79">
        <v>643</v>
      </c>
      <c r="F18" s="79">
        <v>348</v>
      </c>
      <c r="G18" s="79">
        <v>4115</v>
      </c>
      <c r="H18" s="178">
        <v>1</v>
      </c>
      <c r="I18" s="178">
        <v>0</v>
      </c>
      <c r="J18" s="179">
        <v>9</v>
      </c>
    </row>
    <row r="19" spans="1:10" ht="16.5" customHeight="1">
      <c r="A19" s="163" t="s">
        <v>79</v>
      </c>
      <c r="B19" s="78">
        <v>5046</v>
      </c>
      <c r="C19" s="79">
        <v>4638</v>
      </c>
      <c r="D19" s="79">
        <v>4261</v>
      </c>
      <c r="E19" s="79">
        <v>636</v>
      </c>
      <c r="F19" s="79">
        <v>342</v>
      </c>
      <c r="G19" s="79">
        <v>4203</v>
      </c>
      <c r="H19" s="178">
        <v>0</v>
      </c>
      <c r="I19" s="178">
        <v>1</v>
      </c>
      <c r="J19" s="179">
        <v>5</v>
      </c>
    </row>
    <row r="20" spans="1:10" ht="16.5" customHeight="1">
      <c r="A20" s="177" t="s">
        <v>218</v>
      </c>
      <c r="B20" s="78">
        <v>5049</v>
      </c>
      <c r="C20" s="79">
        <v>4660</v>
      </c>
      <c r="D20" s="79">
        <v>4274</v>
      </c>
      <c r="E20" s="79">
        <v>639</v>
      </c>
      <c r="F20" s="79">
        <v>359</v>
      </c>
      <c r="G20" s="79">
        <v>4147</v>
      </c>
      <c r="H20" s="178">
        <v>1</v>
      </c>
      <c r="I20" s="178">
        <v>0</v>
      </c>
      <c r="J20" s="179">
        <v>6</v>
      </c>
    </row>
    <row r="21" spans="1:10" ht="16.5" customHeight="1">
      <c r="A21" s="163" t="s">
        <v>80</v>
      </c>
      <c r="B21" s="78">
        <v>5035</v>
      </c>
      <c r="C21" s="79">
        <v>4639</v>
      </c>
      <c r="D21" s="79">
        <v>4260</v>
      </c>
      <c r="E21" s="79">
        <v>642</v>
      </c>
      <c r="F21" s="79">
        <v>360</v>
      </c>
      <c r="G21" s="79">
        <v>4138</v>
      </c>
      <c r="H21" s="178">
        <v>0</v>
      </c>
      <c r="I21" s="178">
        <v>0</v>
      </c>
      <c r="J21" s="179">
        <v>8</v>
      </c>
    </row>
    <row r="22" spans="1:10" ht="16.5" customHeight="1" thickBot="1">
      <c r="A22" s="163" t="s">
        <v>81</v>
      </c>
      <c r="B22" s="78">
        <v>5029</v>
      </c>
      <c r="C22" s="79">
        <v>4639</v>
      </c>
      <c r="D22" s="79">
        <v>4258</v>
      </c>
      <c r="E22" s="79">
        <v>790</v>
      </c>
      <c r="F22" s="79">
        <v>361</v>
      </c>
      <c r="G22" s="79">
        <v>4214</v>
      </c>
      <c r="H22" s="178" t="s">
        <v>217</v>
      </c>
      <c r="I22" s="178" t="s">
        <v>217</v>
      </c>
      <c r="J22" s="179">
        <v>5</v>
      </c>
    </row>
    <row r="23" spans="1:10" ht="13.5">
      <c r="A23" s="180" t="s">
        <v>246</v>
      </c>
      <c r="B23" s="180"/>
      <c r="C23" s="180"/>
      <c r="D23" s="180"/>
      <c r="E23" s="180"/>
      <c r="F23" s="180"/>
      <c r="G23" s="180"/>
      <c r="H23" s="180"/>
      <c r="I23" s="180"/>
      <c r="J23" s="180"/>
    </row>
    <row r="25" ht="13.5">
      <c r="E25" s="181"/>
    </row>
    <row r="26" spans="2:10" ht="13.5">
      <c r="B26" s="181"/>
      <c r="C26" s="181"/>
      <c r="D26" s="181"/>
      <c r="E26" s="181"/>
      <c r="F26" s="181"/>
      <c r="G26" s="181"/>
      <c r="H26" s="181"/>
      <c r="I26" s="181"/>
      <c r="J26" s="181"/>
    </row>
    <row r="28" ht="13.5">
      <c r="J28" s="178" t="s">
        <v>217</v>
      </c>
    </row>
  </sheetData>
  <mergeCells count="1">
    <mergeCell ref="A1:J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M25"/>
  <sheetViews>
    <sheetView showGridLines="0" zoomScaleSheetLayoutView="100" workbookViewId="0" topLeftCell="A1">
      <selection activeCell="A1" sqref="A1:K1"/>
    </sheetView>
  </sheetViews>
  <sheetFormatPr defaultColWidth="9.00390625" defaultRowHeight="13.5"/>
  <cols>
    <col min="1" max="1" width="13.625" style="126" customWidth="1"/>
    <col min="2" max="2" width="13.375" style="126" customWidth="1"/>
    <col min="3" max="3" width="13.25390625" style="126" customWidth="1"/>
    <col min="4" max="4" width="11.50390625" style="126" customWidth="1"/>
    <col min="5" max="5" width="10.00390625" style="126" customWidth="1"/>
    <col min="6" max="6" width="11.125" style="126" customWidth="1"/>
    <col min="7" max="7" width="13.25390625" style="126" customWidth="1"/>
    <col min="8" max="8" width="8.50390625" style="126" customWidth="1"/>
    <col min="9" max="9" width="9.125" style="126" customWidth="1"/>
    <col min="10" max="10" width="11.375" style="126" customWidth="1"/>
    <col min="11" max="11" width="10.50390625" style="126" customWidth="1"/>
    <col min="12" max="17" width="1.625" style="126" customWidth="1"/>
    <col min="18" max="19" width="6.375" style="126" customWidth="1"/>
    <col min="20" max="20" width="7.375" style="126" customWidth="1"/>
    <col min="21" max="35" width="6.375" style="126" customWidth="1"/>
    <col min="36" max="36" width="7.375" style="126" customWidth="1"/>
    <col min="37" max="43" width="6.375" style="126" customWidth="1"/>
    <col min="44" max="44" width="11.375" style="126" customWidth="1"/>
    <col min="45" max="45" width="13.375" style="126" customWidth="1"/>
    <col min="46" max="71" width="6.375" style="126" customWidth="1"/>
    <col min="72" max="72" width="11.375" style="126" customWidth="1"/>
    <col min="73" max="73" width="13.375" style="126" customWidth="1"/>
    <col min="74" max="99" width="6.375" style="126" customWidth="1"/>
    <col min="100" max="100" width="11.375" style="126" customWidth="1"/>
    <col min="101" max="101" width="13.375" style="126" customWidth="1"/>
    <col min="102" max="127" width="6.375" style="126" customWidth="1"/>
    <col min="128" max="16384" width="11.375" style="126" customWidth="1"/>
  </cols>
  <sheetData>
    <row r="1" spans="1:11" ht="21">
      <c r="A1" s="350" t="s">
        <v>204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15" customHeight="1">
      <c r="A2" s="125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7.25" customHeight="1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9" t="s">
        <v>83</v>
      </c>
    </row>
    <row r="4" spans="1:11" ht="13.5" customHeight="1">
      <c r="A4" s="351" t="s">
        <v>62</v>
      </c>
      <c r="B4" s="354" t="s">
        <v>84</v>
      </c>
      <c r="C4" s="354" t="s">
        <v>64</v>
      </c>
      <c r="D4" s="354" t="s">
        <v>65</v>
      </c>
      <c r="E4" s="354" t="s">
        <v>67</v>
      </c>
      <c r="F4" s="354" t="s">
        <v>66</v>
      </c>
      <c r="G4" s="354" t="s">
        <v>68</v>
      </c>
      <c r="H4" s="357" t="s">
        <v>205</v>
      </c>
      <c r="I4" s="357" t="s">
        <v>206</v>
      </c>
      <c r="J4" s="357" t="s">
        <v>207</v>
      </c>
      <c r="K4" s="360" t="s">
        <v>208</v>
      </c>
    </row>
    <row r="5" spans="1:11" ht="13.5">
      <c r="A5" s="352"/>
      <c r="B5" s="355"/>
      <c r="C5" s="355"/>
      <c r="D5" s="355"/>
      <c r="E5" s="355"/>
      <c r="F5" s="355"/>
      <c r="G5" s="355"/>
      <c r="H5" s="358"/>
      <c r="I5" s="358"/>
      <c r="J5" s="358"/>
      <c r="K5" s="361"/>
    </row>
    <row r="6" spans="1:11" ht="6.75" customHeight="1">
      <c r="A6" s="353"/>
      <c r="B6" s="356"/>
      <c r="C6" s="356"/>
      <c r="D6" s="356"/>
      <c r="E6" s="356"/>
      <c r="F6" s="356"/>
      <c r="G6" s="356"/>
      <c r="H6" s="359"/>
      <c r="I6" s="359"/>
      <c r="J6" s="359"/>
      <c r="K6" s="362"/>
    </row>
    <row r="7" spans="1:11" ht="16.5" customHeight="1">
      <c r="A7" s="131" t="s">
        <v>199</v>
      </c>
      <c r="B7" s="132">
        <v>8221648</v>
      </c>
      <c r="C7" s="133">
        <v>2984016</v>
      </c>
      <c r="D7" s="133">
        <v>686937</v>
      </c>
      <c r="E7" s="133">
        <v>51813</v>
      </c>
      <c r="F7" s="134">
        <v>37263</v>
      </c>
      <c r="G7" s="133">
        <v>4375068</v>
      </c>
      <c r="H7" s="133">
        <v>2751</v>
      </c>
      <c r="I7" s="135">
        <v>0</v>
      </c>
      <c r="J7" s="133">
        <v>9912</v>
      </c>
      <c r="K7" s="133">
        <v>73888</v>
      </c>
    </row>
    <row r="8" spans="1:11" ht="16.5" customHeight="1">
      <c r="A8" s="136" t="s">
        <v>4</v>
      </c>
      <c r="B8" s="137">
        <v>8220956</v>
      </c>
      <c r="C8" s="138">
        <v>3017181</v>
      </c>
      <c r="D8" s="138">
        <v>736757</v>
      </c>
      <c r="E8" s="138">
        <v>55101</v>
      </c>
      <c r="F8" s="138">
        <v>69818</v>
      </c>
      <c r="G8" s="138">
        <v>4250202</v>
      </c>
      <c r="H8" s="138">
        <v>1230</v>
      </c>
      <c r="I8" s="134">
        <v>78</v>
      </c>
      <c r="J8" s="138">
        <v>16585</v>
      </c>
      <c r="K8" s="138">
        <v>74004</v>
      </c>
    </row>
    <row r="9" spans="1:11" s="139" customFormat="1" ht="16.5" customHeight="1">
      <c r="A9" s="136" t="s">
        <v>5</v>
      </c>
      <c r="B9" s="137">
        <v>7938224</v>
      </c>
      <c r="C9" s="138">
        <v>2984767</v>
      </c>
      <c r="D9" s="138">
        <v>752628</v>
      </c>
      <c r="E9" s="138">
        <v>56977</v>
      </c>
      <c r="F9" s="138">
        <v>89679</v>
      </c>
      <c r="G9" s="138">
        <v>3964463</v>
      </c>
      <c r="H9" s="138">
        <v>1160</v>
      </c>
      <c r="I9" s="134">
        <v>298</v>
      </c>
      <c r="J9" s="138">
        <v>15827</v>
      </c>
      <c r="K9" s="138">
        <v>72425</v>
      </c>
    </row>
    <row r="10" spans="1:11" ht="16.5" customHeight="1">
      <c r="A10" s="136" t="s">
        <v>209</v>
      </c>
      <c r="B10" s="137">
        <v>8254937</v>
      </c>
      <c r="C10" s="138">
        <v>3013058</v>
      </c>
      <c r="D10" s="138">
        <v>789780</v>
      </c>
      <c r="E10" s="138">
        <v>59202</v>
      </c>
      <c r="F10" s="138">
        <v>113136</v>
      </c>
      <c r="G10" s="138">
        <v>4193832</v>
      </c>
      <c r="H10" s="138">
        <v>876</v>
      </c>
      <c r="I10" s="134">
        <v>537</v>
      </c>
      <c r="J10" s="138">
        <v>15868</v>
      </c>
      <c r="K10" s="138">
        <v>68648</v>
      </c>
    </row>
    <row r="11" spans="1:11" s="139" customFormat="1" ht="16.5" customHeight="1">
      <c r="A11" s="140" t="s">
        <v>210</v>
      </c>
      <c r="B11" s="141">
        <v>8726185</v>
      </c>
      <c r="C11" s="142">
        <v>2987087</v>
      </c>
      <c r="D11" s="142">
        <v>833458</v>
      </c>
      <c r="E11" s="142">
        <v>60149</v>
      </c>
      <c r="F11" s="142">
        <v>145678</v>
      </c>
      <c r="G11" s="142">
        <v>4615835</v>
      </c>
      <c r="H11" s="142">
        <v>737</v>
      </c>
      <c r="I11" s="143">
        <v>111</v>
      </c>
      <c r="J11" s="142">
        <v>14048</v>
      </c>
      <c r="K11" s="142">
        <v>69082</v>
      </c>
    </row>
    <row r="12" spans="1:11" ht="7.5" customHeight="1">
      <c r="A12" s="144"/>
      <c r="B12" s="137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3" ht="16.5" customHeight="1">
      <c r="A13" s="130" t="s">
        <v>211</v>
      </c>
      <c r="B13" s="145">
        <v>1021223</v>
      </c>
      <c r="C13" s="146">
        <v>461752</v>
      </c>
      <c r="D13" s="146">
        <v>129134</v>
      </c>
      <c r="E13" s="146">
        <v>7334</v>
      </c>
      <c r="F13" s="146">
        <v>259</v>
      </c>
      <c r="G13" s="146">
        <v>414094</v>
      </c>
      <c r="H13" s="147" t="s">
        <v>212</v>
      </c>
      <c r="I13" s="147">
        <v>274</v>
      </c>
      <c r="J13" s="146">
        <v>2462</v>
      </c>
      <c r="K13" s="146">
        <v>5914</v>
      </c>
      <c r="M13" s="148"/>
    </row>
    <row r="14" spans="1:13" ht="16.5" customHeight="1">
      <c r="A14" s="136" t="s">
        <v>72</v>
      </c>
      <c r="B14" s="145">
        <v>466027</v>
      </c>
      <c r="C14" s="146">
        <v>10158</v>
      </c>
      <c r="D14" s="146">
        <v>7096</v>
      </c>
      <c r="E14" s="146">
        <v>3753</v>
      </c>
      <c r="F14" s="146">
        <v>12525</v>
      </c>
      <c r="G14" s="146">
        <v>426364</v>
      </c>
      <c r="H14" s="147" t="s">
        <v>212</v>
      </c>
      <c r="I14" s="149">
        <v>-243</v>
      </c>
      <c r="J14" s="146">
        <v>519</v>
      </c>
      <c r="K14" s="146">
        <v>5855</v>
      </c>
      <c r="M14" s="148"/>
    </row>
    <row r="15" spans="1:13" ht="16.5" customHeight="1">
      <c r="A15" s="136" t="s">
        <v>73</v>
      </c>
      <c r="B15" s="145">
        <v>680495</v>
      </c>
      <c r="C15" s="146">
        <v>237576</v>
      </c>
      <c r="D15" s="146">
        <v>68818</v>
      </c>
      <c r="E15" s="146">
        <v>6035</v>
      </c>
      <c r="F15" s="146">
        <v>11063</v>
      </c>
      <c r="G15" s="146">
        <v>350284</v>
      </c>
      <c r="H15" s="147" t="s">
        <v>212</v>
      </c>
      <c r="I15" s="147" t="s">
        <v>212</v>
      </c>
      <c r="J15" s="146">
        <v>922</v>
      </c>
      <c r="K15" s="146">
        <v>5797</v>
      </c>
      <c r="M15" s="148"/>
    </row>
    <row r="16" spans="1:13" ht="16.5" customHeight="1">
      <c r="A16" s="136" t="s">
        <v>74</v>
      </c>
      <c r="B16" s="145">
        <v>659757</v>
      </c>
      <c r="C16" s="146">
        <v>239581</v>
      </c>
      <c r="D16" s="146">
        <v>66536</v>
      </c>
      <c r="E16" s="146">
        <v>4802</v>
      </c>
      <c r="F16" s="146">
        <v>11136</v>
      </c>
      <c r="G16" s="146">
        <v>330189</v>
      </c>
      <c r="H16" s="147" t="s">
        <v>212</v>
      </c>
      <c r="I16" s="147">
        <v>55</v>
      </c>
      <c r="J16" s="146">
        <v>1502</v>
      </c>
      <c r="K16" s="146">
        <v>5956</v>
      </c>
      <c r="M16" s="148"/>
    </row>
    <row r="17" spans="1:13" ht="16.5" customHeight="1">
      <c r="A17" s="136" t="s">
        <v>75</v>
      </c>
      <c r="B17" s="145">
        <v>727263</v>
      </c>
      <c r="C17" s="146">
        <v>241770</v>
      </c>
      <c r="D17" s="146">
        <v>69765</v>
      </c>
      <c r="E17" s="146">
        <v>2313</v>
      </c>
      <c r="F17" s="146">
        <v>12095</v>
      </c>
      <c r="G17" s="146">
        <v>393869</v>
      </c>
      <c r="H17" s="147">
        <v>155</v>
      </c>
      <c r="I17" s="147" t="s">
        <v>212</v>
      </c>
      <c r="J17" s="146">
        <v>1303</v>
      </c>
      <c r="K17" s="146">
        <v>5993</v>
      </c>
      <c r="M17" s="148"/>
    </row>
    <row r="18" spans="1:13" ht="16.5" customHeight="1">
      <c r="A18" s="136" t="s">
        <v>76</v>
      </c>
      <c r="B18" s="145">
        <v>777584</v>
      </c>
      <c r="C18" s="146">
        <v>242372</v>
      </c>
      <c r="D18" s="146">
        <v>71665</v>
      </c>
      <c r="E18" s="146">
        <v>2591</v>
      </c>
      <c r="F18" s="146">
        <v>12339</v>
      </c>
      <c r="G18" s="146">
        <v>441073</v>
      </c>
      <c r="H18" s="147">
        <v>160</v>
      </c>
      <c r="I18" s="147" t="s">
        <v>212</v>
      </c>
      <c r="J18" s="146">
        <v>1321</v>
      </c>
      <c r="K18" s="146">
        <v>6063</v>
      </c>
      <c r="M18" s="148"/>
    </row>
    <row r="19" spans="1:13" ht="16.5" customHeight="1">
      <c r="A19" s="136" t="s">
        <v>77</v>
      </c>
      <c r="B19" s="145">
        <v>675225</v>
      </c>
      <c r="C19" s="146">
        <v>241836</v>
      </c>
      <c r="D19" s="146">
        <v>71953</v>
      </c>
      <c r="E19" s="146">
        <v>5595</v>
      </c>
      <c r="F19" s="146">
        <v>11351</v>
      </c>
      <c r="G19" s="146">
        <v>337739</v>
      </c>
      <c r="H19" s="147" t="s">
        <v>212</v>
      </c>
      <c r="I19" s="147" t="s">
        <v>212</v>
      </c>
      <c r="J19" s="146">
        <v>937</v>
      </c>
      <c r="K19" s="146">
        <v>5814</v>
      </c>
      <c r="M19" s="148"/>
    </row>
    <row r="20" spans="1:13" ht="16.5" customHeight="1">
      <c r="A20" s="136" t="s">
        <v>78</v>
      </c>
      <c r="B20" s="145">
        <v>722476</v>
      </c>
      <c r="C20" s="146">
        <v>249545</v>
      </c>
      <c r="D20" s="146">
        <v>69358</v>
      </c>
      <c r="E20" s="146">
        <v>5571</v>
      </c>
      <c r="F20" s="146">
        <v>12525</v>
      </c>
      <c r="G20" s="146">
        <v>378317</v>
      </c>
      <c r="H20" s="147">
        <v>208</v>
      </c>
      <c r="I20" s="147" t="s">
        <v>212</v>
      </c>
      <c r="J20" s="146">
        <v>1262</v>
      </c>
      <c r="K20" s="146">
        <v>5690</v>
      </c>
      <c r="M20" s="148"/>
    </row>
    <row r="21" spans="1:13" ht="16.5" customHeight="1">
      <c r="A21" s="136" t="s">
        <v>79</v>
      </c>
      <c r="B21" s="145">
        <v>824192</v>
      </c>
      <c r="C21" s="146">
        <v>310414</v>
      </c>
      <c r="D21" s="146">
        <v>70149</v>
      </c>
      <c r="E21" s="146">
        <v>5213</v>
      </c>
      <c r="F21" s="146">
        <v>11884</v>
      </c>
      <c r="G21" s="146">
        <v>419901</v>
      </c>
      <c r="H21" s="150" t="s">
        <v>212</v>
      </c>
      <c r="I21" s="150">
        <v>25</v>
      </c>
      <c r="J21" s="146">
        <v>950</v>
      </c>
      <c r="K21" s="146">
        <v>5656</v>
      </c>
      <c r="M21" s="148"/>
    </row>
    <row r="22" spans="1:13" ht="16.5" customHeight="1">
      <c r="A22" s="130" t="s">
        <v>213</v>
      </c>
      <c r="B22" s="145">
        <v>704088</v>
      </c>
      <c r="C22" s="146">
        <v>249277</v>
      </c>
      <c r="D22" s="146">
        <v>69451</v>
      </c>
      <c r="E22" s="146">
        <v>4910</v>
      </c>
      <c r="F22" s="146">
        <v>13250</v>
      </c>
      <c r="G22" s="146">
        <v>360855</v>
      </c>
      <c r="H22" s="146">
        <v>214</v>
      </c>
      <c r="I22" s="150" t="s">
        <v>212</v>
      </c>
      <c r="J22" s="146">
        <v>972</v>
      </c>
      <c r="K22" s="146">
        <v>5159</v>
      </c>
      <c r="M22" s="148"/>
    </row>
    <row r="23" spans="1:13" ht="16.5" customHeight="1">
      <c r="A23" s="136" t="s">
        <v>80</v>
      </c>
      <c r="B23" s="145">
        <v>756146</v>
      </c>
      <c r="C23" s="146">
        <v>248495</v>
      </c>
      <c r="D23" s="146">
        <v>69954</v>
      </c>
      <c r="E23" s="146">
        <v>4810</v>
      </c>
      <c r="F23" s="146">
        <v>12183</v>
      </c>
      <c r="G23" s="146">
        <v>413866</v>
      </c>
      <c r="H23" s="150" t="s">
        <v>212</v>
      </c>
      <c r="I23" s="150" t="s">
        <v>212</v>
      </c>
      <c r="J23" s="146">
        <v>1157</v>
      </c>
      <c r="K23" s="146">
        <v>5681</v>
      </c>
      <c r="M23" s="148"/>
    </row>
    <row r="24" spans="1:13" ht="16.5" customHeight="1" thickBot="1">
      <c r="A24" s="136" t="s">
        <v>81</v>
      </c>
      <c r="B24" s="145">
        <v>711709</v>
      </c>
      <c r="C24" s="146">
        <v>254311</v>
      </c>
      <c r="D24" s="146">
        <v>69579</v>
      </c>
      <c r="E24" s="146">
        <v>7222</v>
      </c>
      <c r="F24" s="146">
        <v>25068</v>
      </c>
      <c r="G24" s="146">
        <v>349284</v>
      </c>
      <c r="H24" s="150" t="s">
        <v>212</v>
      </c>
      <c r="I24" s="150" t="s">
        <v>212</v>
      </c>
      <c r="J24" s="146">
        <v>741</v>
      </c>
      <c r="K24" s="146">
        <v>5504</v>
      </c>
      <c r="M24" s="148"/>
    </row>
    <row r="25" spans="1:13" ht="13.5">
      <c r="A25" s="151" t="s">
        <v>246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M25" s="148"/>
    </row>
  </sheetData>
  <mergeCells count="12">
    <mergeCell ref="I4:I6"/>
    <mergeCell ref="F4:F6"/>
    <mergeCell ref="A1:K1"/>
    <mergeCell ref="A4:A6"/>
    <mergeCell ref="B4:B6"/>
    <mergeCell ref="C4:C6"/>
    <mergeCell ref="D4:D6"/>
    <mergeCell ref="J4:J6"/>
    <mergeCell ref="K4:K6"/>
    <mergeCell ref="E4:E6"/>
    <mergeCell ref="G4:G6"/>
    <mergeCell ref="H4:H6"/>
  </mergeCells>
  <printOptions/>
  <pageMargins left="0.5118110236220472" right="0.5118110236220472" top="0.7874015748031497" bottom="0.984251968503937" header="0.5118110236220472" footer="0.5118110236220472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F13"/>
  <sheetViews>
    <sheetView workbookViewId="0" topLeftCell="A1">
      <selection activeCell="A1" sqref="A1:F1"/>
    </sheetView>
  </sheetViews>
  <sheetFormatPr defaultColWidth="9.00390625" defaultRowHeight="13.5"/>
  <cols>
    <col min="1" max="1" width="2.125" style="104" customWidth="1"/>
    <col min="2" max="2" width="22.75390625" style="104" customWidth="1"/>
    <col min="3" max="3" width="2.125" style="104" customWidth="1"/>
    <col min="4" max="6" width="22.125" style="104" customWidth="1"/>
    <col min="7" max="10" width="7.375" style="104" customWidth="1"/>
    <col min="11" max="12" width="6.375" style="104" customWidth="1"/>
    <col min="13" max="16" width="7.375" style="104" customWidth="1"/>
    <col min="17" max="17" width="6.375" style="104" customWidth="1"/>
    <col min="18" max="19" width="7.375" style="104" customWidth="1"/>
    <col min="20" max="26" width="6.375" style="104" customWidth="1"/>
    <col min="27" max="29" width="7.375" style="104" customWidth="1"/>
    <col min="30" max="30" width="8.375" style="104" customWidth="1"/>
    <col min="31" max="31" width="6.375" style="104" customWidth="1"/>
    <col min="32" max="32" width="11.375" style="104" customWidth="1"/>
    <col min="33" max="33" width="13.375" style="104" customWidth="1"/>
    <col min="34" max="35" width="6.375" style="104" customWidth="1"/>
    <col min="36" max="36" width="7.375" style="104" customWidth="1"/>
    <col min="37" max="51" width="6.375" style="104" customWidth="1"/>
    <col min="52" max="52" width="7.375" style="104" customWidth="1"/>
    <col min="53" max="59" width="6.375" style="104" customWidth="1"/>
    <col min="60" max="60" width="11.375" style="104" customWidth="1"/>
    <col min="61" max="61" width="13.375" style="104" customWidth="1"/>
    <col min="62" max="87" width="6.375" style="104" customWidth="1"/>
    <col min="88" max="88" width="11.375" style="104" customWidth="1"/>
    <col min="89" max="89" width="13.375" style="104" customWidth="1"/>
    <col min="90" max="115" width="6.375" style="104" customWidth="1"/>
    <col min="116" max="116" width="11.375" style="104" customWidth="1"/>
    <col min="117" max="117" width="13.375" style="104" customWidth="1"/>
    <col min="118" max="143" width="6.375" style="104" customWidth="1"/>
    <col min="144" max="16384" width="11.375" style="104" customWidth="1"/>
  </cols>
  <sheetData>
    <row r="1" spans="1:6" ht="24.75" customHeight="1">
      <c r="A1" s="367" t="s">
        <v>202</v>
      </c>
      <c r="B1" s="367"/>
      <c r="C1" s="367"/>
      <c r="D1" s="367"/>
      <c r="E1" s="367"/>
      <c r="F1" s="367"/>
    </row>
    <row r="3" spans="1:6" ht="14.25" thickBot="1">
      <c r="A3" s="105"/>
      <c r="B3" s="105"/>
      <c r="C3" s="105"/>
      <c r="D3" s="105"/>
      <c r="E3" s="105"/>
      <c r="F3" s="106" t="s">
        <v>203</v>
      </c>
    </row>
    <row r="4" spans="1:6" ht="18" customHeight="1">
      <c r="A4" s="107"/>
      <c r="B4" s="363" t="s">
        <v>85</v>
      </c>
      <c r="C4" s="107"/>
      <c r="D4" s="365" t="s">
        <v>86</v>
      </c>
      <c r="E4" s="366"/>
      <c r="F4" s="366"/>
    </row>
    <row r="5" spans="1:6" ht="18" customHeight="1">
      <c r="A5" s="108"/>
      <c r="B5" s="364"/>
      <c r="C5" s="108"/>
      <c r="D5" s="109" t="s">
        <v>87</v>
      </c>
      <c r="E5" s="109" t="s">
        <v>88</v>
      </c>
      <c r="F5" s="110" t="s">
        <v>89</v>
      </c>
    </row>
    <row r="6" spans="1:6" ht="18.75" customHeight="1">
      <c r="A6" s="111"/>
      <c r="B6" s="112" t="s">
        <v>90</v>
      </c>
      <c r="C6" s="111"/>
      <c r="D6" s="113">
        <f aca="true" t="shared" si="0" ref="D6:D11">SUM(E6:F6)</f>
        <v>14443</v>
      </c>
      <c r="E6" s="114">
        <f>SUM(E7:E11)</f>
        <v>14020</v>
      </c>
      <c r="F6" s="114">
        <f>SUM(F7:F11)</f>
        <v>423</v>
      </c>
    </row>
    <row r="7" spans="1:6" ht="18.75" customHeight="1">
      <c r="A7" s="115"/>
      <c r="B7" s="116" t="s">
        <v>91</v>
      </c>
      <c r="C7" s="115"/>
      <c r="D7" s="117">
        <f t="shared" si="0"/>
        <v>1218</v>
      </c>
      <c r="E7" s="118">
        <v>1192</v>
      </c>
      <c r="F7" s="118">
        <v>26</v>
      </c>
    </row>
    <row r="8" spans="1:6" ht="18.75" customHeight="1">
      <c r="A8" s="115"/>
      <c r="B8" s="116" t="s">
        <v>92</v>
      </c>
      <c r="C8" s="115"/>
      <c r="D8" s="117">
        <f t="shared" si="0"/>
        <v>1391</v>
      </c>
      <c r="E8" s="118">
        <v>1335</v>
      </c>
      <c r="F8" s="118">
        <v>56</v>
      </c>
    </row>
    <row r="9" spans="1:6" ht="18.75" customHeight="1">
      <c r="A9" s="115"/>
      <c r="B9" s="116" t="s">
        <v>93</v>
      </c>
      <c r="C9" s="115"/>
      <c r="D9" s="117">
        <f t="shared" si="0"/>
        <v>127</v>
      </c>
      <c r="E9" s="118">
        <v>108</v>
      </c>
      <c r="F9" s="118">
        <v>19</v>
      </c>
    </row>
    <row r="10" spans="1:6" ht="18.75" customHeight="1">
      <c r="A10" s="115"/>
      <c r="B10" s="116" t="s">
        <v>94</v>
      </c>
      <c r="C10" s="115"/>
      <c r="D10" s="117">
        <f t="shared" si="0"/>
        <v>7544</v>
      </c>
      <c r="E10" s="118">
        <v>7293</v>
      </c>
      <c r="F10" s="118">
        <v>251</v>
      </c>
    </row>
    <row r="11" spans="1:6" ht="18.75" customHeight="1" thickBot="1">
      <c r="A11" s="119"/>
      <c r="B11" s="120" t="s">
        <v>95</v>
      </c>
      <c r="C11" s="119"/>
      <c r="D11" s="82">
        <f t="shared" si="0"/>
        <v>4163</v>
      </c>
      <c r="E11" s="83">
        <v>4092</v>
      </c>
      <c r="F11" s="83">
        <v>71</v>
      </c>
    </row>
    <row r="12" spans="1:6" ht="13.5">
      <c r="A12" s="121" t="s">
        <v>247</v>
      </c>
      <c r="B12" s="121"/>
      <c r="C12" s="121"/>
      <c r="D12" s="122"/>
      <c r="E12" s="123"/>
      <c r="F12" s="123"/>
    </row>
    <row r="13" ht="13.5">
      <c r="D13" s="124"/>
    </row>
  </sheetData>
  <mergeCells count="3">
    <mergeCell ref="B4:B5"/>
    <mergeCell ref="D4:F4"/>
    <mergeCell ref="A1:F1"/>
  </mergeCells>
  <printOptions/>
  <pageMargins left="0.75" right="0.75" top="1" bottom="1" header="0.512" footer="0.512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M13"/>
  <sheetViews>
    <sheetView showGridLines="0" workbookViewId="0" topLeftCell="A1">
      <selection activeCell="A1" sqref="A1:M1"/>
    </sheetView>
  </sheetViews>
  <sheetFormatPr defaultColWidth="9.00390625" defaultRowHeight="13.5"/>
  <cols>
    <col min="1" max="1" width="11.625" style="85" customWidth="1"/>
    <col min="2" max="13" width="6.75390625" style="85" customWidth="1"/>
    <col min="14" max="14" width="13.375" style="85" customWidth="1"/>
    <col min="15" max="18" width="7.375" style="85" customWidth="1"/>
    <col min="19" max="20" width="6.375" style="85" customWidth="1"/>
    <col min="21" max="24" width="7.375" style="85" customWidth="1"/>
    <col min="25" max="25" width="6.375" style="85" customWidth="1"/>
    <col min="26" max="27" width="7.375" style="85" customWidth="1"/>
    <col min="28" max="34" width="6.375" style="85" customWidth="1"/>
    <col min="35" max="37" width="7.375" style="85" customWidth="1"/>
    <col min="38" max="38" width="8.375" style="85" customWidth="1"/>
    <col min="39" max="39" width="6.375" style="85" customWidth="1"/>
    <col min="40" max="40" width="11.375" style="85" customWidth="1"/>
    <col min="41" max="41" width="13.375" style="85" customWidth="1"/>
    <col min="42" max="43" width="6.375" style="85" customWidth="1"/>
    <col min="44" max="44" width="7.375" style="85" customWidth="1"/>
    <col min="45" max="59" width="6.375" style="85" customWidth="1"/>
    <col min="60" max="60" width="7.375" style="85" customWidth="1"/>
    <col min="61" max="67" width="6.375" style="85" customWidth="1"/>
    <col min="68" max="68" width="11.375" style="85" customWidth="1"/>
    <col min="69" max="69" width="13.375" style="85" customWidth="1"/>
    <col min="70" max="95" width="6.375" style="85" customWidth="1"/>
    <col min="96" max="96" width="11.375" style="85" customWidth="1"/>
    <col min="97" max="97" width="13.375" style="85" customWidth="1"/>
    <col min="98" max="123" width="6.375" style="85" customWidth="1"/>
    <col min="124" max="124" width="11.375" style="85" customWidth="1"/>
    <col min="125" max="125" width="13.375" style="85" customWidth="1"/>
    <col min="126" max="151" width="6.375" style="85" customWidth="1"/>
    <col min="152" max="16384" width="11.375" style="85" customWidth="1"/>
  </cols>
  <sheetData>
    <row r="1" spans="1:13" ht="25.5" customHeight="1">
      <c r="A1" s="380" t="s">
        <v>200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3" spans="1:13" ht="15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7.25" customHeight="1">
      <c r="A4" s="373" t="s">
        <v>7</v>
      </c>
      <c r="B4" s="376" t="s">
        <v>96</v>
      </c>
      <c r="C4" s="87"/>
      <c r="D4" s="386" t="s">
        <v>97</v>
      </c>
      <c r="E4" s="386"/>
      <c r="F4" s="386"/>
      <c r="G4" s="386"/>
      <c r="H4" s="386"/>
      <c r="I4" s="386"/>
      <c r="J4" s="386"/>
      <c r="K4" s="386"/>
      <c r="L4" s="88"/>
      <c r="M4" s="383" t="s">
        <v>98</v>
      </c>
    </row>
    <row r="5" spans="1:13" ht="16.5" customHeight="1">
      <c r="A5" s="374"/>
      <c r="B5" s="377"/>
      <c r="C5" s="368" t="s">
        <v>99</v>
      </c>
      <c r="D5" s="368" t="s">
        <v>100</v>
      </c>
      <c r="E5" s="370" t="s">
        <v>101</v>
      </c>
      <c r="F5" s="371"/>
      <c r="G5" s="372"/>
      <c r="H5" s="387" t="s">
        <v>102</v>
      </c>
      <c r="I5" s="381" t="s">
        <v>103</v>
      </c>
      <c r="J5" s="381" t="s">
        <v>104</v>
      </c>
      <c r="K5" s="381" t="s">
        <v>105</v>
      </c>
      <c r="L5" s="381" t="s">
        <v>106</v>
      </c>
      <c r="M5" s="384"/>
    </row>
    <row r="6" spans="1:13" ht="15.75" customHeight="1">
      <c r="A6" s="374"/>
      <c r="B6" s="377"/>
      <c r="C6" s="379"/>
      <c r="D6" s="379"/>
      <c r="E6" s="368" t="s">
        <v>107</v>
      </c>
      <c r="F6" s="368" t="s">
        <v>108</v>
      </c>
      <c r="G6" s="368" t="s">
        <v>106</v>
      </c>
      <c r="H6" s="377"/>
      <c r="I6" s="382"/>
      <c r="J6" s="382"/>
      <c r="K6" s="382"/>
      <c r="L6" s="382"/>
      <c r="M6" s="384"/>
    </row>
    <row r="7" spans="1:13" ht="13.5">
      <c r="A7" s="375"/>
      <c r="B7" s="378"/>
      <c r="C7" s="369"/>
      <c r="D7" s="369"/>
      <c r="E7" s="369"/>
      <c r="F7" s="369"/>
      <c r="G7" s="369"/>
      <c r="H7" s="378"/>
      <c r="I7" s="378"/>
      <c r="J7" s="378"/>
      <c r="K7" s="378"/>
      <c r="L7" s="378"/>
      <c r="M7" s="385"/>
    </row>
    <row r="8" spans="1:13" ht="18.75" customHeight="1">
      <c r="A8" s="89" t="s">
        <v>199</v>
      </c>
      <c r="B8" s="90">
        <v>232</v>
      </c>
      <c r="C8" s="91">
        <v>29</v>
      </c>
      <c r="D8" s="91">
        <v>8</v>
      </c>
      <c r="E8" s="91">
        <v>25</v>
      </c>
      <c r="F8" s="91">
        <v>26</v>
      </c>
      <c r="G8" s="91">
        <v>17</v>
      </c>
      <c r="H8" s="91">
        <v>3</v>
      </c>
      <c r="I8" s="91">
        <v>84</v>
      </c>
      <c r="J8" s="91">
        <v>8</v>
      </c>
      <c r="K8" s="91">
        <v>5</v>
      </c>
      <c r="L8" s="91">
        <v>27</v>
      </c>
      <c r="M8" s="91">
        <v>232</v>
      </c>
    </row>
    <row r="9" spans="1:13" ht="18.75" customHeight="1">
      <c r="A9" s="92" t="s">
        <v>4</v>
      </c>
      <c r="B9" s="93">
        <v>389</v>
      </c>
      <c r="C9" s="94">
        <v>26</v>
      </c>
      <c r="D9" s="95">
        <v>9</v>
      </c>
      <c r="E9" s="94">
        <v>20</v>
      </c>
      <c r="F9" s="94">
        <v>72</v>
      </c>
      <c r="G9" s="94">
        <v>30</v>
      </c>
      <c r="H9" s="94">
        <v>2</v>
      </c>
      <c r="I9" s="94">
        <v>160</v>
      </c>
      <c r="J9" s="94">
        <v>17</v>
      </c>
      <c r="K9" s="95">
        <v>14</v>
      </c>
      <c r="L9" s="95">
        <v>39</v>
      </c>
      <c r="M9" s="94">
        <v>389</v>
      </c>
    </row>
    <row r="10" spans="1:13" s="98" customFormat="1" ht="18.75" customHeight="1">
      <c r="A10" s="92" t="s">
        <v>5</v>
      </c>
      <c r="B10" s="94">
        <v>459</v>
      </c>
      <c r="C10" s="96">
        <v>8</v>
      </c>
      <c r="D10" s="97">
        <v>4</v>
      </c>
      <c r="E10" s="96">
        <v>22</v>
      </c>
      <c r="F10" s="96">
        <v>39</v>
      </c>
      <c r="G10" s="96">
        <v>2</v>
      </c>
      <c r="H10" s="96">
        <v>11</v>
      </c>
      <c r="I10" s="96">
        <v>244</v>
      </c>
      <c r="J10" s="96">
        <v>2</v>
      </c>
      <c r="K10" s="97">
        <v>12</v>
      </c>
      <c r="L10" s="97">
        <v>115</v>
      </c>
      <c r="M10" s="94">
        <v>459</v>
      </c>
    </row>
    <row r="11" spans="1:13" ht="18.75" customHeight="1">
      <c r="A11" s="92" t="s">
        <v>58</v>
      </c>
      <c r="B11" s="94">
        <v>511</v>
      </c>
      <c r="C11" s="96">
        <v>11</v>
      </c>
      <c r="D11" s="97">
        <v>1</v>
      </c>
      <c r="E11" s="97" t="s">
        <v>201</v>
      </c>
      <c r="F11" s="96">
        <v>32</v>
      </c>
      <c r="G11" s="97" t="s">
        <v>201</v>
      </c>
      <c r="H11" s="96">
        <v>11</v>
      </c>
      <c r="I11" s="96">
        <v>275</v>
      </c>
      <c r="J11" s="97" t="s">
        <v>201</v>
      </c>
      <c r="K11" s="97">
        <v>13</v>
      </c>
      <c r="L11" s="97">
        <v>168</v>
      </c>
      <c r="M11" s="94">
        <v>511</v>
      </c>
    </row>
    <row r="12" spans="1:13" s="98" customFormat="1" ht="18.75" customHeight="1" thickBot="1">
      <c r="A12" s="99">
        <v>16</v>
      </c>
      <c r="B12" s="100">
        <f>SUM(C12:L12:L12)</f>
        <v>736</v>
      </c>
      <c r="C12" s="101">
        <v>10</v>
      </c>
      <c r="D12" s="102">
        <v>1</v>
      </c>
      <c r="E12" s="101">
        <v>4</v>
      </c>
      <c r="F12" s="101">
        <v>12</v>
      </c>
      <c r="G12" s="101">
        <v>10</v>
      </c>
      <c r="H12" s="101">
        <v>6</v>
      </c>
      <c r="I12" s="101">
        <v>409</v>
      </c>
      <c r="J12" s="101">
        <v>2</v>
      </c>
      <c r="K12" s="102">
        <v>12</v>
      </c>
      <c r="L12" s="102">
        <v>270</v>
      </c>
      <c r="M12" s="100">
        <f>B12</f>
        <v>736</v>
      </c>
    </row>
    <row r="13" spans="1:13" ht="13.5">
      <c r="A13" s="103" t="s">
        <v>248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</sheetData>
  <mergeCells count="16">
    <mergeCell ref="A1:M1"/>
    <mergeCell ref="L5:L7"/>
    <mergeCell ref="M4:M7"/>
    <mergeCell ref="D4:K4"/>
    <mergeCell ref="H5:H7"/>
    <mergeCell ref="I5:I7"/>
    <mergeCell ref="J5:J7"/>
    <mergeCell ref="K5:K7"/>
    <mergeCell ref="E6:E7"/>
    <mergeCell ref="F6:F7"/>
    <mergeCell ref="G6:G7"/>
    <mergeCell ref="E5:G5"/>
    <mergeCell ref="A4:A7"/>
    <mergeCell ref="B4:B7"/>
    <mergeCell ref="C5:C7"/>
    <mergeCell ref="D5:D7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D16"/>
  <sheetViews>
    <sheetView showGridLines="0" workbookViewId="0" topLeftCell="A1">
      <selection activeCell="A1" sqref="A1:D1"/>
    </sheetView>
  </sheetViews>
  <sheetFormatPr defaultColWidth="9.00390625" defaultRowHeight="13.5"/>
  <cols>
    <col min="1" max="1" width="19.375" style="59" customWidth="1"/>
    <col min="2" max="4" width="24.75390625" style="59" customWidth="1"/>
    <col min="5" max="8" width="7.375" style="59" customWidth="1"/>
    <col min="9" max="10" width="6.375" style="59" customWidth="1"/>
    <col min="11" max="14" width="7.375" style="59" customWidth="1"/>
    <col min="15" max="15" width="6.375" style="59" customWidth="1"/>
    <col min="16" max="17" width="7.375" style="59" customWidth="1"/>
    <col min="18" max="24" width="6.375" style="59" customWidth="1"/>
    <col min="25" max="27" width="7.375" style="59" customWidth="1"/>
    <col min="28" max="28" width="8.375" style="59" customWidth="1"/>
    <col min="29" max="29" width="6.375" style="59" customWidth="1"/>
    <col min="30" max="30" width="11.375" style="59" customWidth="1"/>
    <col min="31" max="31" width="13.375" style="59" customWidth="1"/>
    <col min="32" max="33" width="6.375" style="59" customWidth="1"/>
    <col min="34" max="34" width="7.375" style="59" customWidth="1"/>
    <col min="35" max="49" width="6.375" style="59" customWidth="1"/>
    <col min="50" max="50" width="7.375" style="59" customWidth="1"/>
    <col min="51" max="57" width="6.375" style="59" customWidth="1"/>
    <col min="58" max="58" width="11.375" style="59" customWidth="1"/>
    <col min="59" max="59" width="13.375" style="59" customWidth="1"/>
    <col min="60" max="85" width="6.375" style="59" customWidth="1"/>
    <col min="86" max="86" width="11.375" style="59" customWidth="1"/>
    <col min="87" max="87" width="13.375" style="59" customWidth="1"/>
    <col min="88" max="113" width="6.375" style="59" customWidth="1"/>
    <col min="114" max="114" width="11.375" style="59" customWidth="1"/>
    <col min="115" max="115" width="13.375" style="59" customWidth="1"/>
    <col min="116" max="141" width="6.375" style="59" customWidth="1"/>
    <col min="142" max="16384" width="11.375" style="59" customWidth="1"/>
  </cols>
  <sheetData>
    <row r="1" spans="1:4" ht="25.5" customHeight="1">
      <c r="A1" s="390" t="s">
        <v>197</v>
      </c>
      <c r="B1" s="390"/>
      <c r="C1" s="390"/>
      <c r="D1" s="390"/>
    </row>
    <row r="3" spans="1:4" ht="14.25" customHeight="1" thickBot="1">
      <c r="A3" s="60"/>
      <c r="B3" s="60"/>
      <c r="C3" s="60"/>
      <c r="D3" s="60"/>
    </row>
    <row r="4" spans="1:4" ht="15.75" customHeight="1">
      <c r="A4" s="388" t="s">
        <v>109</v>
      </c>
      <c r="B4" s="61" t="s">
        <v>110</v>
      </c>
      <c r="C4" s="61" t="s">
        <v>111</v>
      </c>
      <c r="D4" s="62" t="s">
        <v>112</v>
      </c>
    </row>
    <row r="5" spans="1:4" ht="15.75" customHeight="1">
      <c r="A5" s="389"/>
      <c r="B5" s="63" t="s">
        <v>113</v>
      </c>
      <c r="C5" s="63" t="s">
        <v>113</v>
      </c>
      <c r="D5" s="64" t="s">
        <v>114</v>
      </c>
    </row>
    <row r="6" spans="1:4" ht="16.5" customHeight="1">
      <c r="A6" s="65" t="s">
        <v>196</v>
      </c>
      <c r="B6" s="66">
        <v>55</v>
      </c>
      <c r="C6" s="67">
        <v>5740</v>
      </c>
      <c r="D6" s="67">
        <v>5982</v>
      </c>
    </row>
    <row r="7" spans="1:4" ht="16.5" customHeight="1">
      <c r="A7" s="68" t="s">
        <v>4</v>
      </c>
      <c r="B7" s="69">
        <v>55</v>
      </c>
      <c r="C7" s="70">
        <v>5785</v>
      </c>
      <c r="D7" s="70">
        <v>6231</v>
      </c>
    </row>
    <row r="8" spans="1:4" s="71" customFormat="1" ht="16.5" customHeight="1">
      <c r="A8" s="68" t="s">
        <v>5</v>
      </c>
      <c r="B8" s="69">
        <v>55</v>
      </c>
      <c r="C8" s="70">
        <v>5815</v>
      </c>
      <c r="D8" s="70">
        <v>6532</v>
      </c>
    </row>
    <row r="9" spans="1:4" s="71" customFormat="1" ht="16.5" customHeight="1">
      <c r="A9" s="68" t="s">
        <v>58</v>
      </c>
      <c r="B9" s="69">
        <v>55</v>
      </c>
      <c r="C9" s="70">
        <v>5935</v>
      </c>
      <c r="D9" s="70">
        <v>6700</v>
      </c>
    </row>
    <row r="10" spans="1:4" s="71" customFormat="1" ht="16.5" customHeight="1">
      <c r="A10" s="72" t="s">
        <v>198</v>
      </c>
      <c r="B10" s="73">
        <f>B12+B13</f>
        <v>56</v>
      </c>
      <c r="C10" s="74">
        <f>C12+C13</f>
        <v>6100</v>
      </c>
      <c r="D10" s="74">
        <f>D12+D13</f>
        <v>6914</v>
      </c>
    </row>
    <row r="11" spans="1:4" ht="5.25" customHeight="1">
      <c r="A11" s="75"/>
      <c r="B11" s="76"/>
      <c r="C11" s="77"/>
      <c r="D11" s="77"/>
    </row>
    <row r="12" spans="1:4" ht="16.5" customHeight="1">
      <c r="A12" s="75" t="s">
        <v>115</v>
      </c>
      <c r="B12" s="78">
        <v>31</v>
      </c>
      <c r="C12" s="79">
        <v>3095</v>
      </c>
      <c r="D12" s="79">
        <v>3367</v>
      </c>
    </row>
    <row r="13" spans="1:4" ht="16.5" customHeight="1">
      <c r="A13" s="80" t="s">
        <v>116</v>
      </c>
      <c r="B13" s="78">
        <v>25</v>
      </c>
      <c r="C13" s="79">
        <v>3005</v>
      </c>
      <c r="D13" s="79">
        <v>3547</v>
      </c>
    </row>
    <row r="14" spans="1:4" ht="3.75" customHeight="1" thickBot="1">
      <c r="A14" s="81"/>
      <c r="B14" s="82"/>
      <c r="C14" s="83"/>
      <c r="D14" s="83"/>
    </row>
    <row r="15" spans="1:4" ht="13.5">
      <c r="A15" s="84" t="s">
        <v>248</v>
      </c>
      <c r="B15" s="84"/>
      <c r="C15" s="84"/>
      <c r="D15" s="84"/>
    </row>
    <row r="16" ht="13.5">
      <c r="A16" s="59" t="s">
        <v>117</v>
      </c>
    </row>
  </sheetData>
  <mergeCells count="2">
    <mergeCell ref="A4:A5"/>
    <mergeCell ref="A1:D1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W43"/>
  <sheetViews>
    <sheetView showGridLines="0" zoomScaleSheetLayoutView="75" workbookViewId="0" topLeftCell="A1">
      <pane ySplit="5" topLeftCell="BM6" activePane="bottomLeft" state="frozen"/>
      <selection pane="topLeft" activeCell="A1" sqref="A1:C1"/>
      <selection pane="bottomLeft" activeCell="A1" sqref="A1:K1"/>
    </sheetView>
  </sheetViews>
  <sheetFormatPr defaultColWidth="9.00390625" defaultRowHeight="13.5"/>
  <cols>
    <col min="1" max="1" width="2.625" style="9" customWidth="1"/>
    <col min="2" max="2" width="14.125" style="9" customWidth="1"/>
    <col min="3" max="3" width="2.625" style="9" customWidth="1"/>
    <col min="4" max="11" width="9.25390625" style="9" customWidth="1"/>
    <col min="12" max="13" width="2.625" style="9" customWidth="1"/>
    <col min="14" max="14" width="14.125" style="9" customWidth="1"/>
    <col min="15" max="15" width="2.625" style="9" customWidth="1"/>
    <col min="16" max="23" width="9.125" style="9" customWidth="1"/>
    <col min="24" max="32" width="1.75390625" style="9" customWidth="1"/>
    <col min="33" max="35" width="7.375" style="9" customWidth="1"/>
    <col min="36" max="36" width="6.375" style="9" customWidth="1"/>
    <col min="37" max="38" width="7.375" style="9" customWidth="1"/>
    <col min="39" max="45" width="6.375" style="9" customWidth="1"/>
    <col min="46" max="48" width="7.375" style="9" customWidth="1"/>
    <col min="49" max="49" width="8.375" style="9" customWidth="1"/>
    <col min="50" max="50" width="6.375" style="9" customWidth="1"/>
    <col min="51" max="51" width="11.375" style="9" customWidth="1"/>
    <col min="52" max="52" width="13.375" style="9" customWidth="1"/>
    <col min="53" max="54" width="6.375" style="9" customWidth="1"/>
    <col min="55" max="55" width="7.375" style="9" customWidth="1"/>
    <col min="56" max="64" width="6.375" style="9" customWidth="1"/>
    <col min="65" max="70" width="6.375" style="12" customWidth="1"/>
    <col min="71" max="71" width="7.375" style="12" customWidth="1"/>
    <col min="72" max="78" width="6.375" style="12" customWidth="1"/>
    <col min="79" max="79" width="11.375" style="12" customWidth="1"/>
    <col min="80" max="80" width="13.375" style="12" customWidth="1"/>
    <col min="81" max="106" width="6.375" style="12" customWidth="1"/>
    <col min="107" max="107" width="11.375" style="12" customWidth="1"/>
    <col min="108" max="108" width="13.375" style="12" customWidth="1"/>
    <col min="109" max="134" width="6.375" style="12" customWidth="1"/>
    <col min="135" max="135" width="11.375" style="12" customWidth="1"/>
    <col min="136" max="136" width="13.375" style="12" customWidth="1"/>
    <col min="137" max="162" width="6.375" style="12" customWidth="1"/>
    <col min="163" max="16384" width="11.375" style="12" customWidth="1"/>
  </cols>
  <sheetData>
    <row r="1" spans="1:23" ht="25.5" customHeight="1">
      <c r="A1" s="391" t="s">
        <v>192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M1" s="10"/>
      <c r="W1" s="11"/>
    </row>
    <row r="2" spans="1:23" ht="12" customHeight="1">
      <c r="A2" s="10"/>
      <c r="B2" s="13"/>
      <c r="C2" s="13"/>
      <c r="K2" s="14"/>
      <c r="M2" s="10"/>
      <c r="W2" s="11"/>
    </row>
    <row r="3" spans="1:23" ht="14.2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 t="s">
        <v>118</v>
      </c>
    </row>
    <row r="4" spans="1:23" ht="21" customHeight="1">
      <c r="A4" s="17"/>
      <c r="B4" s="17" t="s">
        <v>119</v>
      </c>
      <c r="C4" s="18"/>
      <c r="D4" s="400" t="s">
        <v>120</v>
      </c>
      <c r="E4" s="398" t="s">
        <v>121</v>
      </c>
      <c r="F4" s="399"/>
      <c r="G4" s="399"/>
      <c r="H4" s="399"/>
      <c r="I4" s="399"/>
      <c r="J4" s="399"/>
      <c r="K4" s="399"/>
      <c r="M4" s="17"/>
      <c r="N4" s="402" t="s">
        <v>122</v>
      </c>
      <c r="O4" s="18"/>
      <c r="P4" s="400" t="s">
        <v>120</v>
      </c>
      <c r="Q4" s="398" t="s">
        <v>121</v>
      </c>
      <c r="R4" s="399"/>
      <c r="S4" s="399"/>
      <c r="T4" s="399"/>
      <c r="U4" s="399"/>
      <c r="V4" s="399"/>
      <c r="W4" s="399"/>
    </row>
    <row r="5" spans="1:23" ht="21" customHeight="1">
      <c r="A5" s="19"/>
      <c r="B5" s="19" t="s">
        <v>123</v>
      </c>
      <c r="C5" s="20"/>
      <c r="D5" s="401"/>
      <c r="E5" s="21" t="s">
        <v>124</v>
      </c>
      <c r="F5" s="21" t="s">
        <v>125</v>
      </c>
      <c r="G5" s="21" t="s">
        <v>126</v>
      </c>
      <c r="H5" s="21" t="s">
        <v>127</v>
      </c>
      <c r="I5" s="21" t="s">
        <v>128</v>
      </c>
      <c r="J5" s="21" t="s">
        <v>129</v>
      </c>
      <c r="K5" s="22" t="s">
        <v>130</v>
      </c>
      <c r="M5" s="19"/>
      <c r="N5" s="403"/>
      <c r="O5" s="20"/>
      <c r="P5" s="401"/>
      <c r="Q5" s="21" t="s">
        <v>124</v>
      </c>
      <c r="R5" s="21" t="s">
        <v>125</v>
      </c>
      <c r="S5" s="21" t="s">
        <v>126</v>
      </c>
      <c r="T5" s="21" t="s">
        <v>127</v>
      </c>
      <c r="U5" s="21" t="s">
        <v>128</v>
      </c>
      <c r="V5" s="21" t="s">
        <v>129</v>
      </c>
      <c r="W5" s="22" t="s">
        <v>130</v>
      </c>
    </row>
    <row r="6" spans="1:23" ht="13.5" customHeight="1">
      <c r="A6" s="23"/>
      <c r="B6" s="23"/>
      <c r="C6" s="24"/>
      <c r="D6" s="25"/>
      <c r="E6" s="26"/>
      <c r="F6" s="26"/>
      <c r="G6" s="26"/>
      <c r="H6" s="26"/>
      <c r="I6" s="26"/>
      <c r="J6" s="26"/>
      <c r="K6" s="26"/>
      <c r="M6" s="23"/>
      <c r="N6" s="23"/>
      <c r="O6" s="24"/>
      <c r="P6" s="25"/>
      <c r="Q6" s="26"/>
      <c r="R6" s="26"/>
      <c r="S6" s="26"/>
      <c r="T6" s="26"/>
      <c r="U6" s="26"/>
      <c r="V6" s="26"/>
      <c r="W6" s="26"/>
    </row>
    <row r="7" spans="1:23" ht="21" customHeight="1">
      <c r="A7" s="396" t="s">
        <v>190</v>
      </c>
      <c r="B7" s="396"/>
      <c r="C7" s="397"/>
      <c r="D7" s="27">
        <v>5785</v>
      </c>
      <c r="E7" s="28">
        <v>5593</v>
      </c>
      <c r="F7" s="28">
        <v>260</v>
      </c>
      <c r="G7" s="28">
        <v>838</v>
      </c>
      <c r="H7" s="28">
        <v>1136</v>
      </c>
      <c r="I7" s="28">
        <v>1143</v>
      </c>
      <c r="J7" s="28">
        <v>1137</v>
      </c>
      <c r="K7" s="28">
        <v>1079</v>
      </c>
      <c r="M7" s="29"/>
      <c r="N7" s="30" t="s">
        <v>131</v>
      </c>
      <c r="O7" s="31"/>
      <c r="P7" s="32">
        <v>170</v>
      </c>
      <c r="Q7" s="33">
        <f aca="true" t="shared" si="0" ref="Q7:Q20">SUM(R7:W7)</f>
        <v>170</v>
      </c>
      <c r="R7" s="34">
        <v>5</v>
      </c>
      <c r="S7" s="34">
        <v>16</v>
      </c>
      <c r="T7" s="34">
        <v>39</v>
      </c>
      <c r="U7" s="34">
        <v>37</v>
      </c>
      <c r="V7" s="34">
        <v>32</v>
      </c>
      <c r="W7" s="34">
        <v>41</v>
      </c>
    </row>
    <row r="8" spans="1:23" ht="21" customHeight="1">
      <c r="A8" s="392" t="s">
        <v>5</v>
      </c>
      <c r="B8" s="392"/>
      <c r="C8" s="393"/>
      <c r="D8" s="35">
        <v>5815</v>
      </c>
      <c r="E8" s="36">
        <v>5874</v>
      </c>
      <c r="F8" s="36">
        <v>282</v>
      </c>
      <c r="G8" s="36">
        <v>865</v>
      </c>
      <c r="H8" s="36">
        <v>1143</v>
      </c>
      <c r="I8" s="36">
        <v>1288</v>
      </c>
      <c r="J8" s="36">
        <v>1152</v>
      </c>
      <c r="K8" s="36">
        <v>1144</v>
      </c>
      <c r="M8" s="29"/>
      <c r="N8" s="30" t="s">
        <v>132</v>
      </c>
      <c r="O8" s="31"/>
      <c r="P8" s="32">
        <v>120</v>
      </c>
      <c r="Q8" s="33">
        <f t="shared" si="0"/>
        <v>130</v>
      </c>
      <c r="R8" s="34">
        <v>6</v>
      </c>
      <c r="S8" s="34">
        <v>15</v>
      </c>
      <c r="T8" s="34">
        <v>23</v>
      </c>
      <c r="U8" s="34">
        <v>30</v>
      </c>
      <c r="V8" s="34">
        <v>28</v>
      </c>
      <c r="W8" s="34">
        <v>28</v>
      </c>
    </row>
    <row r="9" spans="1:23" ht="21" customHeight="1">
      <c r="A9" s="392" t="s">
        <v>134</v>
      </c>
      <c r="B9" s="392"/>
      <c r="C9" s="393"/>
      <c r="D9" s="37">
        <v>5935</v>
      </c>
      <c r="E9" s="37">
        <v>6050</v>
      </c>
      <c r="F9" s="37">
        <v>260</v>
      </c>
      <c r="G9" s="37">
        <v>905</v>
      </c>
      <c r="H9" s="37">
        <v>1138</v>
      </c>
      <c r="I9" s="37">
        <v>1282</v>
      </c>
      <c r="J9" s="37">
        <v>1312</v>
      </c>
      <c r="K9" s="37">
        <v>1153</v>
      </c>
      <c r="M9" s="29"/>
      <c r="N9" s="30" t="s">
        <v>133</v>
      </c>
      <c r="O9" s="31"/>
      <c r="P9" s="32">
        <v>60</v>
      </c>
      <c r="Q9" s="33">
        <f t="shared" si="0"/>
        <v>46</v>
      </c>
      <c r="R9" s="38" t="s">
        <v>193</v>
      </c>
      <c r="S9" s="34">
        <v>4</v>
      </c>
      <c r="T9" s="34">
        <v>8</v>
      </c>
      <c r="U9" s="34">
        <v>10</v>
      </c>
      <c r="V9" s="34">
        <v>10</v>
      </c>
      <c r="W9" s="34">
        <v>14</v>
      </c>
    </row>
    <row r="10" spans="1:23" ht="21" customHeight="1">
      <c r="A10" s="392" t="s">
        <v>191</v>
      </c>
      <c r="B10" s="392"/>
      <c r="C10" s="393"/>
      <c r="D10" s="39">
        <v>6100</v>
      </c>
      <c r="E10" s="33">
        <v>6274</v>
      </c>
      <c r="F10" s="33">
        <v>290</v>
      </c>
      <c r="G10" s="33">
        <v>912</v>
      </c>
      <c r="H10" s="33">
        <v>1168</v>
      </c>
      <c r="I10" s="33">
        <v>1301</v>
      </c>
      <c r="J10" s="33">
        <v>1297</v>
      </c>
      <c r="K10" s="33">
        <v>1306</v>
      </c>
      <c r="M10" s="29"/>
      <c r="N10" s="30" t="s">
        <v>135</v>
      </c>
      <c r="O10" s="31"/>
      <c r="P10" s="32">
        <v>30</v>
      </c>
      <c r="Q10" s="33">
        <f t="shared" si="0"/>
        <v>27</v>
      </c>
      <c r="R10" s="38" t="s">
        <v>193</v>
      </c>
      <c r="S10" s="34">
        <v>2</v>
      </c>
      <c r="T10" s="34">
        <v>6</v>
      </c>
      <c r="U10" s="34">
        <v>5</v>
      </c>
      <c r="V10" s="34">
        <v>6</v>
      </c>
      <c r="W10" s="34">
        <v>8</v>
      </c>
    </row>
    <row r="11" spans="1:23" ht="21" customHeight="1">
      <c r="A11" s="394" t="s">
        <v>194</v>
      </c>
      <c r="B11" s="394"/>
      <c r="C11" s="395"/>
      <c r="D11" s="40">
        <f>3130+3005</f>
        <v>6135</v>
      </c>
      <c r="E11" s="41">
        <f>SUM(F11:K11)</f>
        <v>6337</v>
      </c>
      <c r="F11" s="41">
        <f>R11+R38</f>
        <v>298</v>
      </c>
      <c r="G11" s="41">
        <f>S11+S38</f>
        <v>937</v>
      </c>
      <c r="H11" s="41">
        <f>T11+T38</f>
        <v>1219</v>
      </c>
      <c r="I11" s="41">
        <f>U11+U38</f>
        <v>1285</v>
      </c>
      <c r="J11" s="41">
        <f>V11+V38</f>
        <v>1301</v>
      </c>
      <c r="K11" s="41">
        <v>1297</v>
      </c>
      <c r="M11" s="29"/>
      <c r="N11" s="30" t="s">
        <v>136</v>
      </c>
      <c r="O11" s="31"/>
      <c r="P11" s="33">
        <f aca="true" t="shared" si="1" ref="P11:W11">SUM(D13:D39)+SUM(P7:P10)</f>
        <v>3130</v>
      </c>
      <c r="Q11" s="33">
        <f t="shared" si="1"/>
        <v>3134</v>
      </c>
      <c r="R11" s="33">
        <f t="shared" si="1"/>
        <v>126</v>
      </c>
      <c r="S11" s="33">
        <f t="shared" si="1"/>
        <v>420</v>
      </c>
      <c r="T11" s="33">
        <f t="shared" si="1"/>
        <v>596</v>
      </c>
      <c r="U11" s="33">
        <f t="shared" si="1"/>
        <v>649</v>
      </c>
      <c r="V11" s="33">
        <f t="shared" si="1"/>
        <v>677</v>
      </c>
      <c r="W11" s="33">
        <f t="shared" si="1"/>
        <v>666</v>
      </c>
    </row>
    <row r="12" spans="1:23" ht="13.5">
      <c r="A12" s="29"/>
      <c r="B12" s="29"/>
      <c r="C12" s="31"/>
      <c r="D12" s="42"/>
      <c r="E12" s="41"/>
      <c r="F12" s="43"/>
      <c r="G12" s="43"/>
      <c r="H12" s="43"/>
      <c r="I12" s="43"/>
      <c r="J12" s="43"/>
      <c r="K12" s="43"/>
      <c r="M12" s="29"/>
      <c r="N12" s="30"/>
      <c r="O12" s="31"/>
      <c r="P12" s="44"/>
      <c r="Q12" s="33"/>
      <c r="R12" s="45"/>
      <c r="S12" s="45"/>
      <c r="T12" s="45"/>
      <c r="U12" s="45"/>
      <c r="V12" s="45"/>
      <c r="W12" s="45"/>
    </row>
    <row r="13" spans="1:23" ht="21" customHeight="1">
      <c r="A13" s="29"/>
      <c r="B13" s="30" t="s">
        <v>137</v>
      </c>
      <c r="C13" s="31"/>
      <c r="D13" s="32">
        <v>120</v>
      </c>
      <c r="E13" s="33">
        <f>SUM(F13:K13)</f>
        <v>113</v>
      </c>
      <c r="F13" s="38">
        <v>7</v>
      </c>
      <c r="G13" s="38">
        <v>19</v>
      </c>
      <c r="H13" s="38">
        <v>22</v>
      </c>
      <c r="I13" s="38">
        <v>23</v>
      </c>
      <c r="J13" s="38">
        <v>20</v>
      </c>
      <c r="K13" s="38">
        <v>22</v>
      </c>
      <c r="M13" s="29"/>
      <c r="N13" s="30" t="s">
        <v>138</v>
      </c>
      <c r="O13" s="31"/>
      <c r="P13" s="46">
        <v>230</v>
      </c>
      <c r="Q13" s="33">
        <f t="shared" si="0"/>
        <v>231</v>
      </c>
      <c r="R13" s="34">
        <v>14</v>
      </c>
      <c r="S13" s="34">
        <v>29</v>
      </c>
      <c r="T13" s="34">
        <v>39</v>
      </c>
      <c r="U13" s="34">
        <v>49</v>
      </c>
      <c r="V13" s="34">
        <v>48</v>
      </c>
      <c r="W13" s="34">
        <v>52</v>
      </c>
    </row>
    <row r="14" spans="1:23" ht="21" customHeight="1">
      <c r="A14" s="29"/>
      <c r="B14" s="30" t="s">
        <v>139</v>
      </c>
      <c r="C14" s="31"/>
      <c r="D14" s="32">
        <v>150</v>
      </c>
      <c r="E14" s="33">
        <f aca="true" t="shared" si="2" ref="E14:E37">SUM(F14:K14)</f>
        <v>156</v>
      </c>
      <c r="F14" s="38">
        <v>3</v>
      </c>
      <c r="G14" s="38">
        <v>24</v>
      </c>
      <c r="H14" s="38">
        <v>41</v>
      </c>
      <c r="I14" s="38">
        <v>25</v>
      </c>
      <c r="J14" s="38">
        <v>30</v>
      </c>
      <c r="K14" s="38">
        <v>33</v>
      </c>
      <c r="M14" s="29"/>
      <c r="N14" s="30" t="s">
        <v>140</v>
      </c>
      <c r="O14" s="31"/>
      <c r="P14" s="46">
        <v>45</v>
      </c>
      <c r="Q14" s="33">
        <f t="shared" si="0"/>
        <v>51</v>
      </c>
      <c r="R14" s="34">
        <v>7</v>
      </c>
      <c r="S14" s="34">
        <v>17</v>
      </c>
      <c r="T14" s="34">
        <v>18</v>
      </c>
      <c r="U14" s="34">
        <v>9</v>
      </c>
      <c r="V14" s="38" t="s">
        <v>193</v>
      </c>
      <c r="W14" s="38" t="s">
        <v>193</v>
      </c>
    </row>
    <row r="15" spans="1:23" ht="21" customHeight="1">
      <c r="A15" s="29"/>
      <c r="B15" s="30" t="s">
        <v>141</v>
      </c>
      <c r="C15" s="31"/>
      <c r="D15" s="32">
        <v>160</v>
      </c>
      <c r="E15" s="33">
        <f t="shared" si="2"/>
        <v>163</v>
      </c>
      <c r="F15" s="38">
        <v>9</v>
      </c>
      <c r="G15" s="38">
        <v>24</v>
      </c>
      <c r="H15" s="38">
        <v>31</v>
      </c>
      <c r="I15" s="38">
        <v>37</v>
      </c>
      <c r="J15" s="38">
        <v>29</v>
      </c>
      <c r="K15" s="38">
        <v>33</v>
      </c>
      <c r="M15" s="29"/>
      <c r="N15" s="30" t="s">
        <v>142</v>
      </c>
      <c r="O15" s="31"/>
      <c r="P15" s="46">
        <v>150</v>
      </c>
      <c r="Q15" s="33">
        <f t="shared" si="0"/>
        <v>130</v>
      </c>
      <c r="R15" s="34">
        <v>8</v>
      </c>
      <c r="S15" s="34">
        <v>18</v>
      </c>
      <c r="T15" s="34">
        <v>21</v>
      </c>
      <c r="U15" s="34">
        <v>29</v>
      </c>
      <c r="V15" s="34">
        <v>23</v>
      </c>
      <c r="W15" s="34">
        <v>31</v>
      </c>
    </row>
    <row r="16" spans="1:23" ht="21" customHeight="1">
      <c r="A16" s="29"/>
      <c r="B16" s="30" t="s">
        <v>143</v>
      </c>
      <c r="C16" s="31"/>
      <c r="D16" s="32">
        <v>50</v>
      </c>
      <c r="E16" s="33">
        <f t="shared" si="2"/>
        <v>33</v>
      </c>
      <c r="F16" s="38" t="s">
        <v>193</v>
      </c>
      <c r="G16" s="38">
        <v>5</v>
      </c>
      <c r="H16" s="38">
        <v>8</v>
      </c>
      <c r="I16" s="38">
        <v>6</v>
      </c>
      <c r="J16" s="38">
        <v>7</v>
      </c>
      <c r="K16" s="38">
        <v>7</v>
      </c>
      <c r="M16" s="29"/>
      <c r="N16" s="30" t="s">
        <v>144</v>
      </c>
      <c r="O16" s="31"/>
      <c r="P16" s="46">
        <v>120</v>
      </c>
      <c r="Q16" s="33">
        <f t="shared" si="0"/>
        <v>122</v>
      </c>
      <c r="R16" s="34">
        <v>6</v>
      </c>
      <c r="S16" s="34">
        <v>22</v>
      </c>
      <c r="T16" s="34">
        <v>26</v>
      </c>
      <c r="U16" s="34">
        <v>24</v>
      </c>
      <c r="V16" s="34">
        <v>22</v>
      </c>
      <c r="W16" s="34">
        <v>22</v>
      </c>
    </row>
    <row r="17" spans="1:23" ht="21" customHeight="1">
      <c r="A17" s="29"/>
      <c r="B17" s="30" t="s">
        <v>145</v>
      </c>
      <c r="C17" s="31"/>
      <c r="D17" s="32">
        <v>80</v>
      </c>
      <c r="E17" s="33">
        <f t="shared" si="2"/>
        <v>83</v>
      </c>
      <c r="F17" s="38">
        <v>6</v>
      </c>
      <c r="G17" s="38">
        <v>6</v>
      </c>
      <c r="H17" s="38">
        <v>17</v>
      </c>
      <c r="I17" s="38">
        <v>16</v>
      </c>
      <c r="J17" s="38">
        <v>15</v>
      </c>
      <c r="K17" s="38">
        <v>23</v>
      </c>
      <c r="M17" s="29"/>
      <c r="N17" s="30" t="s">
        <v>146</v>
      </c>
      <c r="O17" s="31"/>
      <c r="P17" s="46">
        <v>230</v>
      </c>
      <c r="Q17" s="33">
        <f t="shared" si="0"/>
        <v>237</v>
      </c>
      <c r="R17" s="34">
        <v>8</v>
      </c>
      <c r="S17" s="34">
        <v>34</v>
      </c>
      <c r="T17" s="34">
        <v>49</v>
      </c>
      <c r="U17" s="34">
        <v>45</v>
      </c>
      <c r="V17" s="34">
        <v>49</v>
      </c>
      <c r="W17" s="34">
        <v>52</v>
      </c>
    </row>
    <row r="18" spans="1:23" ht="21" customHeight="1">
      <c r="A18" s="29"/>
      <c r="B18" s="30" t="s">
        <v>147</v>
      </c>
      <c r="C18" s="31"/>
      <c r="D18" s="32">
        <v>80</v>
      </c>
      <c r="E18" s="33">
        <f t="shared" si="2"/>
        <v>83</v>
      </c>
      <c r="F18" s="38" t="s">
        <v>193</v>
      </c>
      <c r="G18" s="38">
        <v>14</v>
      </c>
      <c r="H18" s="38">
        <v>15</v>
      </c>
      <c r="I18" s="38">
        <v>16</v>
      </c>
      <c r="J18" s="38">
        <v>14</v>
      </c>
      <c r="K18" s="38">
        <v>24</v>
      </c>
      <c r="M18" s="29"/>
      <c r="N18" s="30" t="s">
        <v>148</v>
      </c>
      <c r="O18" s="31"/>
      <c r="P18" s="46">
        <v>120</v>
      </c>
      <c r="Q18" s="33">
        <f t="shared" si="0"/>
        <v>120</v>
      </c>
      <c r="R18" s="34">
        <v>5</v>
      </c>
      <c r="S18" s="34">
        <v>21</v>
      </c>
      <c r="T18" s="34">
        <v>18</v>
      </c>
      <c r="U18" s="34">
        <v>31</v>
      </c>
      <c r="V18" s="34">
        <v>25</v>
      </c>
      <c r="W18" s="34">
        <v>20</v>
      </c>
    </row>
    <row r="19" spans="1:23" ht="21" customHeight="1">
      <c r="A19" s="29"/>
      <c r="B19" s="30" t="s">
        <v>149</v>
      </c>
      <c r="C19" s="31"/>
      <c r="D19" s="32">
        <v>120</v>
      </c>
      <c r="E19" s="33">
        <f t="shared" si="2"/>
        <v>126</v>
      </c>
      <c r="F19" s="38">
        <v>9</v>
      </c>
      <c r="G19" s="38">
        <v>20</v>
      </c>
      <c r="H19" s="38">
        <v>28</v>
      </c>
      <c r="I19" s="38">
        <v>25</v>
      </c>
      <c r="J19" s="38">
        <v>25</v>
      </c>
      <c r="K19" s="38">
        <v>19</v>
      </c>
      <c r="M19" s="29"/>
      <c r="N19" s="30" t="s">
        <v>150</v>
      </c>
      <c r="O19" s="31"/>
      <c r="P19" s="46">
        <v>120</v>
      </c>
      <c r="Q19" s="33">
        <f t="shared" si="0"/>
        <v>119</v>
      </c>
      <c r="R19" s="34">
        <v>9</v>
      </c>
      <c r="S19" s="34">
        <v>21</v>
      </c>
      <c r="T19" s="34">
        <v>25</v>
      </c>
      <c r="U19" s="34">
        <v>20</v>
      </c>
      <c r="V19" s="34">
        <v>23</v>
      </c>
      <c r="W19" s="34">
        <v>21</v>
      </c>
    </row>
    <row r="20" spans="1:23" ht="21" customHeight="1">
      <c r="A20" s="29"/>
      <c r="B20" s="30" t="s">
        <v>151</v>
      </c>
      <c r="C20" s="31"/>
      <c r="D20" s="32">
        <v>60</v>
      </c>
      <c r="E20" s="33">
        <f t="shared" si="2"/>
        <v>57</v>
      </c>
      <c r="F20" s="38">
        <v>3</v>
      </c>
      <c r="G20" s="38">
        <v>8</v>
      </c>
      <c r="H20" s="38">
        <v>12</v>
      </c>
      <c r="I20" s="38">
        <v>13</v>
      </c>
      <c r="J20" s="38">
        <v>14</v>
      </c>
      <c r="K20" s="38">
        <v>7</v>
      </c>
      <c r="M20" s="29"/>
      <c r="N20" s="30" t="s">
        <v>152</v>
      </c>
      <c r="O20" s="31"/>
      <c r="P20" s="46">
        <v>90</v>
      </c>
      <c r="Q20" s="33">
        <f t="shared" si="0"/>
        <v>104</v>
      </c>
      <c r="R20" s="34">
        <v>5</v>
      </c>
      <c r="S20" s="34">
        <v>19</v>
      </c>
      <c r="T20" s="34">
        <v>17</v>
      </c>
      <c r="U20" s="34">
        <v>16</v>
      </c>
      <c r="V20" s="34">
        <v>22</v>
      </c>
      <c r="W20" s="34">
        <v>25</v>
      </c>
    </row>
    <row r="21" spans="1:23" ht="21" customHeight="1">
      <c r="A21" s="29"/>
      <c r="B21" s="30" t="s">
        <v>153</v>
      </c>
      <c r="C21" s="31"/>
      <c r="D21" s="32">
        <v>190</v>
      </c>
      <c r="E21" s="33">
        <f t="shared" si="2"/>
        <v>180</v>
      </c>
      <c r="F21" s="38">
        <v>7</v>
      </c>
      <c r="G21" s="38">
        <v>30</v>
      </c>
      <c r="H21" s="38">
        <v>31</v>
      </c>
      <c r="I21" s="38">
        <v>41</v>
      </c>
      <c r="J21" s="38">
        <v>32</v>
      </c>
      <c r="K21" s="38">
        <v>39</v>
      </c>
      <c r="M21" s="29"/>
      <c r="N21" s="30" t="s">
        <v>154</v>
      </c>
      <c r="O21" s="31"/>
      <c r="P21" s="46">
        <v>110</v>
      </c>
      <c r="Q21" s="33">
        <f aca="true" t="shared" si="3" ref="Q21:Q37">SUM(R21:W21)</f>
        <v>125</v>
      </c>
      <c r="R21" s="34">
        <v>8</v>
      </c>
      <c r="S21" s="34">
        <v>19</v>
      </c>
      <c r="T21" s="34">
        <v>28</v>
      </c>
      <c r="U21" s="34">
        <v>26</v>
      </c>
      <c r="V21" s="34">
        <v>23</v>
      </c>
      <c r="W21" s="34">
        <v>21</v>
      </c>
    </row>
    <row r="22" spans="1:23" ht="21" customHeight="1">
      <c r="A22" s="29"/>
      <c r="B22" s="30" t="s">
        <v>155</v>
      </c>
      <c r="C22" s="31"/>
      <c r="D22" s="32">
        <v>140</v>
      </c>
      <c r="E22" s="33">
        <f t="shared" si="2"/>
        <v>124</v>
      </c>
      <c r="F22" s="38">
        <v>5</v>
      </c>
      <c r="G22" s="38">
        <v>20</v>
      </c>
      <c r="H22" s="38">
        <v>22</v>
      </c>
      <c r="I22" s="38">
        <v>26</v>
      </c>
      <c r="J22" s="38">
        <v>27</v>
      </c>
      <c r="K22" s="38">
        <v>24</v>
      </c>
      <c r="M22" s="29"/>
      <c r="N22" s="30" t="s">
        <v>156</v>
      </c>
      <c r="O22" s="31"/>
      <c r="P22" s="46">
        <v>180</v>
      </c>
      <c r="Q22" s="33">
        <f t="shared" si="3"/>
        <v>187</v>
      </c>
      <c r="R22" s="34">
        <v>11</v>
      </c>
      <c r="S22" s="34">
        <v>37</v>
      </c>
      <c r="T22" s="34">
        <v>41</v>
      </c>
      <c r="U22" s="34">
        <v>32</v>
      </c>
      <c r="V22" s="34">
        <v>37</v>
      </c>
      <c r="W22" s="34">
        <v>29</v>
      </c>
    </row>
    <row r="23" spans="1:23" ht="21" customHeight="1">
      <c r="A23" s="29"/>
      <c r="B23" s="30" t="s">
        <v>157</v>
      </c>
      <c r="C23" s="31"/>
      <c r="D23" s="32">
        <v>70</v>
      </c>
      <c r="E23" s="33">
        <f t="shared" si="2"/>
        <v>52</v>
      </c>
      <c r="F23" s="38">
        <v>5</v>
      </c>
      <c r="G23" s="38">
        <v>6</v>
      </c>
      <c r="H23" s="38">
        <v>6</v>
      </c>
      <c r="I23" s="38">
        <v>14</v>
      </c>
      <c r="J23" s="38">
        <v>9</v>
      </c>
      <c r="K23" s="38">
        <v>12</v>
      </c>
      <c r="M23" s="29"/>
      <c r="N23" s="30" t="s">
        <v>158</v>
      </c>
      <c r="O23" s="31"/>
      <c r="P23" s="46">
        <v>90</v>
      </c>
      <c r="Q23" s="33">
        <f t="shared" si="3"/>
        <v>101</v>
      </c>
      <c r="R23" s="34">
        <v>6</v>
      </c>
      <c r="S23" s="34">
        <v>20</v>
      </c>
      <c r="T23" s="34">
        <v>19</v>
      </c>
      <c r="U23" s="34">
        <v>14</v>
      </c>
      <c r="V23" s="34">
        <v>21</v>
      </c>
      <c r="W23" s="34">
        <v>21</v>
      </c>
    </row>
    <row r="24" spans="1:23" ht="21" customHeight="1">
      <c r="A24" s="29"/>
      <c r="B24" s="30" t="s">
        <v>159</v>
      </c>
      <c r="C24" s="31"/>
      <c r="D24" s="32">
        <v>50</v>
      </c>
      <c r="E24" s="33">
        <f t="shared" si="2"/>
        <v>32</v>
      </c>
      <c r="F24" s="38">
        <v>3</v>
      </c>
      <c r="G24" s="38">
        <v>7</v>
      </c>
      <c r="H24" s="38">
        <v>3</v>
      </c>
      <c r="I24" s="38">
        <v>2</v>
      </c>
      <c r="J24" s="38">
        <v>8</v>
      </c>
      <c r="K24" s="38">
        <v>9</v>
      </c>
      <c r="M24" s="29"/>
      <c r="N24" s="30" t="s">
        <v>160</v>
      </c>
      <c r="O24" s="31"/>
      <c r="P24" s="46">
        <v>120</v>
      </c>
      <c r="Q24" s="33">
        <f t="shared" si="3"/>
        <v>123</v>
      </c>
      <c r="R24" s="34">
        <v>5</v>
      </c>
      <c r="S24" s="34">
        <v>21</v>
      </c>
      <c r="T24" s="34">
        <v>25</v>
      </c>
      <c r="U24" s="34">
        <v>21</v>
      </c>
      <c r="V24" s="34">
        <v>24</v>
      </c>
      <c r="W24" s="34">
        <v>27</v>
      </c>
    </row>
    <row r="25" spans="1:23" ht="21" customHeight="1">
      <c r="A25" s="29"/>
      <c r="B25" s="30" t="s">
        <v>161</v>
      </c>
      <c r="C25" s="31"/>
      <c r="D25" s="32">
        <v>120</v>
      </c>
      <c r="E25" s="33">
        <f t="shared" si="2"/>
        <v>132</v>
      </c>
      <c r="F25" s="38">
        <v>6</v>
      </c>
      <c r="G25" s="38">
        <v>15</v>
      </c>
      <c r="H25" s="38">
        <v>32</v>
      </c>
      <c r="I25" s="38">
        <v>25</v>
      </c>
      <c r="J25" s="38">
        <v>22</v>
      </c>
      <c r="K25" s="38">
        <v>32</v>
      </c>
      <c r="M25" s="29"/>
      <c r="N25" s="30" t="s">
        <v>162</v>
      </c>
      <c r="O25" s="31"/>
      <c r="P25" s="46">
        <v>60</v>
      </c>
      <c r="Q25" s="33">
        <f t="shared" si="3"/>
        <v>66</v>
      </c>
      <c r="R25" s="34">
        <v>4</v>
      </c>
      <c r="S25" s="34">
        <v>14</v>
      </c>
      <c r="T25" s="34">
        <v>17</v>
      </c>
      <c r="U25" s="34">
        <v>12</v>
      </c>
      <c r="V25" s="34">
        <v>9</v>
      </c>
      <c r="W25" s="34">
        <v>10</v>
      </c>
    </row>
    <row r="26" spans="1:23" ht="21" customHeight="1">
      <c r="A26" s="29"/>
      <c r="B26" s="30" t="s">
        <v>163</v>
      </c>
      <c r="C26" s="31"/>
      <c r="D26" s="32">
        <v>150</v>
      </c>
      <c r="E26" s="33">
        <f t="shared" si="2"/>
        <v>154</v>
      </c>
      <c r="F26" s="38">
        <v>5</v>
      </c>
      <c r="G26" s="38">
        <v>24</v>
      </c>
      <c r="H26" s="38">
        <v>28</v>
      </c>
      <c r="I26" s="38">
        <v>24</v>
      </c>
      <c r="J26" s="38">
        <v>35</v>
      </c>
      <c r="K26" s="38">
        <v>38</v>
      </c>
      <c r="M26" s="29"/>
      <c r="N26" s="30" t="s">
        <v>164</v>
      </c>
      <c r="O26" s="31"/>
      <c r="P26" s="46">
        <v>90</v>
      </c>
      <c r="Q26" s="33">
        <f t="shared" si="3"/>
        <v>103</v>
      </c>
      <c r="R26" s="34">
        <v>3</v>
      </c>
      <c r="S26" s="34">
        <v>9</v>
      </c>
      <c r="T26" s="34">
        <v>25</v>
      </c>
      <c r="U26" s="34">
        <v>20</v>
      </c>
      <c r="V26" s="34">
        <v>22</v>
      </c>
      <c r="W26" s="34">
        <v>24</v>
      </c>
    </row>
    <row r="27" spans="1:23" ht="21" customHeight="1">
      <c r="A27" s="29"/>
      <c r="B27" s="30" t="s">
        <v>165</v>
      </c>
      <c r="C27" s="31"/>
      <c r="D27" s="32">
        <v>190</v>
      </c>
      <c r="E27" s="33">
        <f t="shared" si="2"/>
        <v>200</v>
      </c>
      <c r="F27" s="38">
        <v>12</v>
      </c>
      <c r="G27" s="38">
        <v>36</v>
      </c>
      <c r="H27" s="38">
        <v>30</v>
      </c>
      <c r="I27" s="38">
        <v>39</v>
      </c>
      <c r="J27" s="38">
        <v>51</v>
      </c>
      <c r="K27" s="38">
        <v>32</v>
      </c>
      <c r="M27" s="29"/>
      <c r="N27" s="30" t="s">
        <v>166</v>
      </c>
      <c r="O27" s="31"/>
      <c r="P27" s="46">
        <v>150</v>
      </c>
      <c r="Q27" s="33">
        <f t="shared" si="3"/>
        <v>162</v>
      </c>
      <c r="R27" s="34">
        <v>7</v>
      </c>
      <c r="S27" s="34">
        <v>19</v>
      </c>
      <c r="T27" s="34">
        <v>32</v>
      </c>
      <c r="U27" s="34">
        <v>35</v>
      </c>
      <c r="V27" s="34">
        <v>31</v>
      </c>
      <c r="W27" s="34">
        <v>38</v>
      </c>
    </row>
    <row r="28" spans="1:23" ht="21" customHeight="1">
      <c r="A28" s="29"/>
      <c r="B28" s="30" t="s">
        <v>167</v>
      </c>
      <c r="C28" s="31"/>
      <c r="D28" s="32">
        <v>120</v>
      </c>
      <c r="E28" s="33">
        <f t="shared" si="2"/>
        <v>132</v>
      </c>
      <c r="F28" s="38">
        <v>8</v>
      </c>
      <c r="G28" s="38">
        <v>10</v>
      </c>
      <c r="H28" s="38">
        <v>20</v>
      </c>
      <c r="I28" s="38">
        <v>34</v>
      </c>
      <c r="J28" s="38">
        <v>30</v>
      </c>
      <c r="K28" s="38">
        <v>30</v>
      </c>
      <c r="M28" s="29"/>
      <c r="N28" s="30" t="s">
        <v>168</v>
      </c>
      <c r="O28" s="31"/>
      <c r="P28" s="46">
        <v>90</v>
      </c>
      <c r="Q28" s="33">
        <f t="shared" si="3"/>
        <v>103</v>
      </c>
      <c r="R28" s="34">
        <v>3</v>
      </c>
      <c r="S28" s="34">
        <v>17</v>
      </c>
      <c r="T28" s="34">
        <v>19</v>
      </c>
      <c r="U28" s="34">
        <v>24</v>
      </c>
      <c r="V28" s="34">
        <v>21</v>
      </c>
      <c r="W28" s="34">
        <v>19</v>
      </c>
    </row>
    <row r="29" spans="1:23" ht="21" customHeight="1">
      <c r="A29" s="29"/>
      <c r="B29" s="30" t="s">
        <v>169</v>
      </c>
      <c r="C29" s="31"/>
      <c r="D29" s="32">
        <v>30</v>
      </c>
      <c r="E29" s="33">
        <f t="shared" si="2"/>
        <v>21</v>
      </c>
      <c r="F29" s="38" t="s">
        <v>193</v>
      </c>
      <c r="G29" s="38" t="s">
        <v>193</v>
      </c>
      <c r="H29" s="38">
        <v>4</v>
      </c>
      <c r="I29" s="38">
        <v>3</v>
      </c>
      <c r="J29" s="38">
        <v>7</v>
      </c>
      <c r="K29" s="38">
        <v>7</v>
      </c>
      <c r="M29" s="29"/>
      <c r="N29" s="30" t="s">
        <v>170</v>
      </c>
      <c r="O29" s="31"/>
      <c r="P29" s="46">
        <v>230</v>
      </c>
      <c r="Q29" s="33">
        <f t="shared" si="3"/>
        <v>263</v>
      </c>
      <c r="R29" s="34">
        <v>15</v>
      </c>
      <c r="S29" s="34">
        <v>32</v>
      </c>
      <c r="T29" s="34">
        <v>50</v>
      </c>
      <c r="U29" s="34">
        <v>53</v>
      </c>
      <c r="V29" s="34">
        <v>57</v>
      </c>
      <c r="W29" s="34">
        <v>56</v>
      </c>
    </row>
    <row r="30" spans="1:23" ht="21" customHeight="1">
      <c r="A30" s="29"/>
      <c r="B30" s="30" t="s">
        <v>171</v>
      </c>
      <c r="C30" s="31"/>
      <c r="D30" s="32">
        <v>60</v>
      </c>
      <c r="E30" s="33">
        <f t="shared" si="2"/>
        <v>56</v>
      </c>
      <c r="F30" s="38">
        <v>2</v>
      </c>
      <c r="G30" s="38">
        <v>5</v>
      </c>
      <c r="H30" s="38">
        <v>14</v>
      </c>
      <c r="I30" s="38">
        <v>8</v>
      </c>
      <c r="J30" s="38">
        <v>15</v>
      </c>
      <c r="K30" s="38">
        <v>12</v>
      </c>
      <c r="M30" s="29"/>
      <c r="N30" s="30" t="s">
        <v>172</v>
      </c>
      <c r="O30" s="31"/>
      <c r="P30" s="46">
        <v>120</v>
      </c>
      <c r="Q30" s="33">
        <f t="shared" si="3"/>
        <v>130</v>
      </c>
      <c r="R30" s="34">
        <v>7</v>
      </c>
      <c r="S30" s="34">
        <v>22</v>
      </c>
      <c r="T30" s="34">
        <v>26</v>
      </c>
      <c r="U30" s="34">
        <v>28</v>
      </c>
      <c r="V30" s="34">
        <v>26</v>
      </c>
      <c r="W30" s="34">
        <v>21</v>
      </c>
    </row>
    <row r="31" spans="1:23" ht="21" customHeight="1">
      <c r="A31" s="29"/>
      <c r="B31" s="30" t="s">
        <v>173</v>
      </c>
      <c r="C31" s="31"/>
      <c r="D31" s="32">
        <v>50</v>
      </c>
      <c r="E31" s="33">
        <f t="shared" si="2"/>
        <v>53</v>
      </c>
      <c r="F31" s="38" t="s">
        <v>193</v>
      </c>
      <c r="G31" s="38">
        <v>5</v>
      </c>
      <c r="H31" s="38">
        <v>13</v>
      </c>
      <c r="I31" s="38">
        <v>8</v>
      </c>
      <c r="J31" s="38">
        <v>14</v>
      </c>
      <c r="K31" s="38">
        <v>13</v>
      </c>
      <c r="M31" s="29"/>
      <c r="N31" s="30" t="s">
        <v>174</v>
      </c>
      <c r="O31" s="31"/>
      <c r="P31" s="46">
        <v>120</v>
      </c>
      <c r="Q31" s="33">
        <f t="shared" si="3"/>
        <v>137</v>
      </c>
      <c r="R31" s="34">
        <v>8</v>
      </c>
      <c r="S31" s="34">
        <v>23</v>
      </c>
      <c r="T31" s="34">
        <v>24</v>
      </c>
      <c r="U31" s="34">
        <v>29</v>
      </c>
      <c r="V31" s="34">
        <v>29</v>
      </c>
      <c r="W31" s="34">
        <v>24</v>
      </c>
    </row>
    <row r="32" spans="1:23" ht="21" customHeight="1">
      <c r="A32" s="29"/>
      <c r="B32" s="30" t="s">
        <v>175</v>
      </c>
      <c r="C32" s="31"/>
      <c r="D32" s="32">
        <v>200</v>
      </c>
      <c r="E32" s="33">
        <f t="shared" si="2"/>
        <v>228</v>
      </c>
      <c r="F32" s="38">
        <v>7</v>
      </c>
      <c r="G32" s="38">
        <v>33</v>
      </c>
      <c r="H32" s="38">
        <v>39</v>
      </c>
      <c r="I32" s="38">
        <v>48</v>
      </c>
      <c r="J32" s="38">
        <v>54</v>
      </c>
      <c r="K32" s="38">
        <v>47</v>
      </c>
      <c r="M32" s="29"/>
      <c r="N32" s="30" t="s">
        <v>176</v>
      </c>
      <c r="O32" s="31"/>
      <c r="P32" s="46">
        <v>120</v>
      </c>
      <c r="Q32" s="33">
        <f t="shared" si="3"/>
        <v>133</v>
      </c>
      <c r="R32" s="34">
        <v>8</v>
      </c>
      <c r="S32" s="34">
        <v>26</v>
      </c>
      <c r="T32" s="34">
        <v>21</v>
      </c>
      <c r="U32" s="34">
        <v>25</v>
      </c>
      <c r="V32" s="34">
        <v>29</v>
      </c>
      <c r="W32" s="34">
        <v>24</v>
      </c>
    </row>
    <row r="33" spans="1:23" ht="21" customHeight="1">
      <c r="A33" s="29"/>
      <c r="B33" s="30" t="s">
        <v>177</v>
      </c>
      <c r="C33" s="31"/>
      <c r="D33" s="32">
        <v>120</v>
      </c>
      <c r="E33" s="33">
        <f t="shared" si="2"/>
        <v>136</v>
      </c>
      <c r="F33" s="38">
        <v>5</v>
      </c>
      <c r="G33" s="38">
        <v>21</v>
      </c>
      <c r="H33" s="38">
        <v>26</v>
      </c>
      <c r="I33" s="38">
        <v>26</v>
      </c>
      <c r="J33" s="38">
        <v>35</v>
      </c>
      <c r="K33" s="38">
        <v>23</v>
      </c>
      <c r="M33" s="29"/>
      <c r="N33" s="30" t="s">
        <v>178</v>
      </c>
      <c r="O33" s="31"/>
      <c r="P33" s="46">
        <v>120</v>
      </c>
      <c r="Q33" s="33">
        <f t="shared" si="3"/>
        <v>124</v>
      </c>
      <c r="R33" s="34">
        <v>7</v>
      </c>
      <c r="S33" s="34">
        <v>18</v>
      </c>
      <c r="T33" s="34">
        <v>20</v>
      </c>
      <c r="U33" s="34">
        <v>30</v>
      </c>
      <c r="V33" s="34">
        <v>21</v>
      </c>
      <c r="W33" s="34">
        <v>28</v>
      </c>
    </row>
    <row r="34" spans="1:23" ht="21" customHeight="1">
      <c r="A34" s="29"/>
      <c r="B34" s="30" t="s">
        <v>179</v>
      </c>
      <c r="C34" s="31"/>
      <c r="D34" s="32">
        <v>110</v>
      </c>
      <c r="E34" s="33">
        <f t="shared" si="2"/>
        <v>110</v>
      </c>
      <c r="F34" s="38">
        <v>7</v>
      </c>
      <c r="G34" s="38">
        <v>17</v>
      </c>
      <c r="H34" s="38">
        <v>18</v>
      </c>
      <c r="I34" s="38">
        <v>21</v>
      </c>
      <c r="J34" s="38">
        <v>31</v>
      </c>
      <c r="K34" s="38">
        <v>16</v>
      </c>
      <c r="M34" s="29"/>
      <c r="N34" s="30" t="s">
        <v>180</v>
      </c>
      <c r="O34" s="31"/>
      <c r="P34" s="46">
        <v>60</v>
      </c>
      <c r="Q34" s="33">
        <f t="shared" si="3"/>
        <v>65</v>
      </c>
      <c r="R34" s="34">
        <v>4</v>
      </c>
      <c r="S34" s="34">
        <v>12</v>
      </c>
      <c r="T34" s="34">
        <v>12</v>
      </c>
      <c r="U34" s="34">
        <v>12</v>
      </c>
      <c r="V34" s="34">
        <v>13</v>
      </c>
      <c r="W34" s="34">
        <v>12</v>
      </c>
    </row>
    <row r="35" spans="1:23" ht="21" customHeight="1">
      <c r="A35" s="29"/>
      <c r="B35" s="30" t="s">
        <v>181</v>
      </c>
      <c r="C35" s="31"/>
      <c r="D35" s="32">
        <v>90</v>
      </c>
      <c r="E35" s="33">
        <f t="shared" si="2"/>
        <v>94</v>
      </c>
      <c r="F35" s="38">
        <v>4</v>
      </c>
      <c r="G35" s="38">
        <v>11</v>
      </c>
      <c r="H35" s="38">
        <v>15</v>
      </c>
      <c r="I35" s="38">
        <v>26</v>
      </c>
      <c r="J35" s="38">
        <v>23</v>
      </c>
      <c r="K35" s="38">
        <v>15</v>
      </c>
      <c r="M35" s="29"/>
      <c r="N35" s="30" t="s">
        <v>182</v>
      </c>
      <c r="O35" s="31"/>
      <c r="P35" s="46">
        <v>90</v>
      </c>
      <c r="Q35" s="33">
        <f t="shared" si="3"/>
        <v>104</v>
      </c>
      <c r="R35" s="34">
        <v>4</v>
      </c>
      <c r="S35" s="34">
        <v>15</v>
      </c>
      <c r="T35" s="34">
        <v>20</v>
      </c>
      <c r="U35" s="34">
        <v>20</v>
      </c>
      <c r="V35" s="34">
        <v>22</v>
      </c>
      <c r="W35" s="34">
        <v>23</v>
      </c>
    </row>
    <row r="36" spans="1:23" ht="21" customHeight="1">
      <c r="A36" s="29"/>
      <c r="B36" s="30" t="s">
        <v>183</v>
      </c>
      <c r="C36" s="31"/>
      <c r="D36" s="32">
        <v>120</v>
      </c>
      <c r="E36" s="33">
        <f t="shared" si="2"/>
        <v>120</v>
      </c>
      <c r="F36" s="38" t="s">
        <v>193</v>
      </c>
      <c r="G36" s="38">
        <v>10</v>
      </c>
      <c r="H36" s="38">
        <v>18</v>
      </c>
      <c r="I36" s="38">
        <v>34</v>
      </c>
      <c r="J36" s="38">
        <v>30</v>
      </c>
      <c r="K36" s="38">
        <v>28</v>
      </c>
      <c r="M36" s="29"/>
      <c r="N36" s="30" t="s">
        <v>184</v>
      </c>
      <c r="O36" s="31"/>
      <c r="P36" s="46">
        <v>30</v>
      </c>
      <c r="Q36" s="33">
        <f t="shared" si="3"/>
        <v>35</v>
      </c>
      <c r="R36" s="34">
        <v>3</v>
      </c>
      <c r="S36" s="34">
        <v>6</v>
      </c>
      <c r="T36" s="34">
        <v>6</v>
      </c>
      <c r="U36" s="34">
        <v>8</v>
      </c>
      <c r="V36" s="34">
        <v>5</v>
      </c>
      <c r="W36" s="34">
        <v>7</v>
      </c>
    </row>
    <row r="37" spans="1:23" ht="21" customHeight="1">
      <c r="A37" s="29"/>
      <c r="B37" s="30" t="s">
        <v>185</v>
      </c>
      <c r="C37" s="31"/>
      <c r="D37" s="32">
        <v>110</v>
      </c>
      <c r="E37" s="33">
        <f t="shared" si="2"/>
        <v>123</v>
      </c>
      <c r="F37" s="38">
        <v>2</v>
      </c>
      <c r="G37" s="38">
        <v>13</v>
      </c>
      <c r="H37" s="38">
        <v>27</v>
      </c>
      <c r="I37" s="38">
        <v>27</v>
      </c>
      <c r="J37" s="38">
        <v>24</v>
      </c>
      <c r="K37" s="38">
        <v>30</v>
      </c>
      <c r="M37" s="29"/>
      <c r="N37" s="30" t="s">
        <v>189</v>
      </c>
      <c r="O37" s="31"/>
      <c r="P37" s="46">
        <v>120</v>
      </c>
      <c r="Q37" s="33">
        <f t="shared" si="3"/>
        <v>127</v>
      </c>
      <c r="R37" s="34">
        <v>7</v>
      </c>
      <c r="S37" s="34">
        <v>26</v>
      </c>
      <c r="T37" s="34">
        <v>25</v>
      </c>
      <c r="U37" s="34">
        <v>24</v>
      </c>
      <c r="V37" s="34">
        <v>22</v>
      </c>
      <c r="W37" s="47">
        <v>23</v>
      </c>
    </row>
    <row r="38" spans="1:23" ht="21" customHeight="1">
      <c r="A38" s="29"/>
      <c r="B38" s="30" t="s">
        <v>186</v>
      </c>
      <c r="C38" s="31"/>
      <c r="D38" s="32">
        <v>5</v>
      </c>
      <c r="E38" s="38" t="s">
        <v>195</v>
      </c>
      <c r="F38" s="38" t="s">
        <v>195</v>
      </c>
      <c r="G38" s="38" t="s">
        <v>195</v>
      </c>
      <c r="H38" s="38" t="s">
        <v>195</v>
      </c>
      <c r="I38" s="38" t="s">
        <v>195</v>
      </c>
      <c r="J38" s="38" t="s">
        <v>195</v>
      </c>
      <c r="K38" s="38" t="s">
        <v>195</v>
      </c>
      <c r="M38" s="29"/>
      <c r="N38" s="30" t="s">
        <v>187</v>
      </c>
      <c r="O38" s="31"/>
      <c r="P38" s="33">
        <f>SUM(P13:P37)</f>
        <v>3005</v>
      </c>
      <c r="Q38" s="33">
        <f>SUM(Q13:Q37)</f>
        <v>3202</v>
      </c>
      <c r="R38" s="33">
        <f aca="true" t="shared" si="4" ref="R38:W38">SUM(R13:R37)</f>
        <v>172</v>
      </c>
      <c r="S38" s="33">
        <f t="shared" si="4"/>
        <v>517</v>
      </c>
      <c r="T38" s="33">
        <f t="shared" si="4"/>
        <v>623</v>
      </c>
      <c r="U38" s="33">
        <f t="shared" si="4"/>
        <v>636</v>
      </c>
      <c r="V38" s="33">
        <f t="shared" si="4"/>
        <v>624</v>
      </c>
      <c r="W38" s="33">
        <f t="shared" si="4"/>
        <v>630</v>
      </c>
    </row>
    <row r="39" spans="1:16" ht="21" customHeight="1">
      <c r="A39" s="29"/>
      <c r="B39" s="30" t="s">
        <v>188</v>
      </c>
      <c r="C39" s="31"/>
      <c r="D39" s="32">
        <v>5</v>
      </c>
      <c r="E39" s="38" t="s">
        <v>195</v>
      </c>
      <c r="F39" s="38" t="s">
        <v>195</v>
      </c>
      <c r="G39" s="38" t="s">
        <v>195</v>
      </c>
      <c r="H39" s="38" t="s">
        <v>195</v>
      </c>
      <c r="I39" s="38" t="s">
        <v>195</v>
      </c>
      <c r="J39" s="38" t="s">
        <v>195</v>
      </c>
      <c r="K39" s="38" t="s">
        <v>195</v>
      </c>
      <c r="M39" s="29"/>
      <c r="N39" s="29"/>
      <c r="O39" s="31"/>
      <c r="P39" s="48"/>
    </row>
    <row r="40" spans="1:23" ht="14.25" thickBot="1">
      <c r="A40" s="49"/>
      <c r="B40" s="49"/>
      <c r="C40" s="50"/>
      <c r="D40" s="51"/>
      <c r="E40" s="15"/>
      <c r="F40" s="15"/>
      <c r="G40" s="16"/>
      <c r="H40" s="15"/>
      <c r="I40" s="15"/>
      <c r="J40" s="15"/>
      <c r="K40" s="15"/>
      <c r="M40" s="52"/>
      <c r="N40" s="52"/>
      <c r="O40" s="53"/>
      <c r="P40" s="54"/>
      <c r="Q40" s="15"/>
      <c r="R40" s="15"/>
      <c r="S40" s="15"/>
      <c r="T40" s="15"/>
      <c r="U40" s="15"/>
      <c r="V40" s="15"/>
      <c r="W40" s="15"/>
    </row>
    <row r="41" spans="1:23" ht="13.5">
      <c r="A41" s="55" t="s">
        <v>248</v>
      </c>
      <c r="B41" s="55"/>
      <c r="C41" s="55"/>
      <c r="D41" s="56"/>
      <c r="E41" s="55"/>
      <c r="F41" s="55"/>
      <c r="G41" s="55"/>
      <c r="H41" s="55"/>
      <c r="I41" s="55"/>
      <c r="J41" s="55"/>
      <c r="K41" s="55"/>
      <c r="M41" s="57"/>
      <c r="N41" s="57"/>
      <c r="O41" s="57"/>
      <c r="P41" s="55"/>
      <c r="Q41" s="55"/>
      <c r="R41" s="55"/>
      <c r="S41" s="55"/>
      <c r="T41" s="55"/>
      <c r="U41" s="55"/>
      <c r="V41" s="55"/>
      <c r="W41" s="55"/>
    </row>
    <row r="42" spans="4:5" ht="13.5">
      <c r="D42" s="56"/>
      <c r="E42" s="58"/>
    </row>
    <row r="43" spans="4:5" ht="13.5">
      <c r="D43" s="56"/>
      <c r="E43" s="58"/>
    </row>
  </sheetData>
  <mergeCells count="11">
    <mergeCell ref="A11:C11"/>
    <mergeCell ref="A7:C7"/>
    <mergeCell ref="E4:K4"/>
    <mergeCell ref="Q4:W4"/>
    <mergeCell ref="D4:D5"/>
    <mergeCell ref="N4:N5"/>
    <mergeCell ref="P4:P5"/>
    <mergeCell ref="A1:K1"/>
    <mergeCell ref="A8:C8"/>
    <mergeCell ref="A9:C9"/>
    <mergeCell ref="A10:C10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scale="9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L27"/>
  <sheetViews>
    <sheetView showGridLines="0" workbookViewId="0" topLeftCell="A1">
      <selection activeCell="A1" sqref="A1:K1"/>
    </sheetView>
  </sheetViews>
  <sheetFormatPr defaultColWidth="9.00390625" defaultRowHeight="13.5"/>
  <cols>
    <col min="1" max="1" width="2.125" style="405" customWidth="1"/>
    <col min="2" max="2" width="12.25390625" style="405" customWidth="1"/>
    <col min="3" max="3" width="2.125" style="405" customWidth="1"/>
    <col min="4" max="6" width="10.25390625" style="405" customWidth="1"/>
    <col min="7" max="7" width="2.125" style="405" customWidth="1"/>
    <col min="8" max="8" width="12.375" style="405" customWidth="1"/>
    <col min="9" max="9" width="2.125" style="405" customWidth="1"/>
    <col min="10" max="12" width="10.25390625" style="405" customWidth="1"/>
    <col min="13" max="15" width="7.375" style="405" customWidth="1"/>
    <col min="16" max="17" width="6.375" style="405" customWidth="1"/>
    <col min="18" max="21" width="7.375" style="405" customWidth="1"/>
    <col min="22" max="22" width="6.375" style="405" customWidth="1"/>
    <col min="23" max="24" width="7.375" style="405" customWidth="1"/>
    <col min="25" max="31" width="6.375" style="405" customWidth="1"/>
    <col min="32" max="34" width="7.375" style="405" customWidth="1"/>
    <col min="35" max="35" width="8.375" style="405" customWidth="1"/>
    <col min="36" max="36" width="6.375" style="405" customWidth="1"/>
    <col min="37" max="37" width="11.375" style="405" customWidth="1"/>
    <col min="38" max="38" width="13.375" style="405" customWidth="1"/>
    <col min="39" max="40" width="6.375" style="405" customWidth="1"/>
    <col min="41" max="41" width="7.375" style="405" customWidth="1"/>
    <col min="42" max="56" width="6.375" style="405" customWidth="1"/>
    <col min="57" max="57" width="7.375" style="405" customWidth="1"/>
    <col min="58" max="64" width="6.375" style="405" customWidth="1"/>
    <col min="65" max="65" width="11.375" style="405" customWidth="1"/>
    <col min="66" max="66" width="13.375" style="405" customWidth="1"/>
    <col min="67" max="92" width="6.375" style="405" customWidth="1"/>
    <col min="93" max="93" width="11.375" style="405" customWidth="1"/>
    <col min="94" max="94" width="13.375" style="405" customWidth="1"/>
    <col min="95" max="120" width="6.375" style="405" customWidth="1"/>
    <col min="121" max="121" width="11.375" style="405" customWidth="1"/>
    <col min="122" max="122" width="13.375" style="405" customWidth="1"/>
    <col min="123" max="148" width="6.375" style="405" customWidth="1"/>
    <col min="149" max="16384" width="11.375" style="405" customWidth="1"/>
  </cols>
  <sheetData>
    <row r="1" spans="1:12" ht="26.25" customHeight="1">
      <c r="A1" s="404" t="s">
        <v>399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ht="13.5">
      <c r="A2" s="448"/>
    </row>
    <row r="3" spans="1:12" ht="14.25" thickBo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7" t="s">
        <v>400</v>
      </c>
    </row>
    <row r="4" spans="1:12" ht="18" customHeight="1">
      <c r="A4" s="408"/>
      <c r="B4" s="449" t="s">
        <v>293</v>
      </c>
      <c r="C4" s="450"/>
      <c r="D4" s="410" t="s">
        <v>294</v>
      </c>
      <c r="E4" s="451" t="s">
        <v>295</v>
      </c>
      <c r="F4" s="452"/>
      <c r="G4" s="411"/>
      <c r="H4" s="449" t="s">
        <v>293</v>
      </c>
      <c r="I4" s="450"/>
      <c r="J4" s="410" t="s">
        <v>294</v>
      </c>
      <c r="K4" s="451" t="s">
        <v>295</v>
      </c>
      <c r="L4" s="453"/>
    </row>
    <row r="5" spans="1:12" ht="18" customHeight="1">
      <c r="A5" s="417"/>
      <c r="B5" s="454"/>
      <c r="C5" s="455"/>
      <c r="D5" s="456"/>
      <c r="E5" s="457" t="s">
        <v>296</v>
      </c>
      <c r="F5" s="457" t="s">
        <v>297</v>
      </c>
      <c r="G5" s="420"/>
      <c r="H5" s="454"/>
      <c r="I5" s="458"/>
      <c r="J5" s="456"/>
      <c r="K5" s="457" t="s">
        <v>296</v>
      </c>
      <c r="L5" s="459" t="s">
        <v>297</v>
      </c>
    </row>
    <row r="6" spans="1:12" ht="13.5">
      <c r="A6" s="460"/>
      <c r="B6" s="461" t="s">
        <v>298</v>
      </c>
      <c r="C6" s="462"/>
      <c r="D6" s="463">
        <v>12</v>
      </c>
      <c r="E6" s="464">
        <v>4</v>
      </c>
      <c r="F6" s="465">
        <v>8</v>
      </c>
      <c r="G6" s="466"/>
      <c r="H6" s="461" t="s">
        <v>181</v>
      </c>
      <c r="I6" s="467"/>
      <c r="J6" s="463">
        <v>8</v>
      </c>
      <c r="K6" s="464">
        <v>3</v>
      </c>
      <c r="L6" s="464">
        <v>5</v>
      </c>
    </row>
    <row r="7" spans="1:12" ht="13.5">
      <c r="A7" s="468"/>
      <c r="B7" s="469" t="s">
        <v>299</v>
      </c>
      <c r="C7" s="470"/>
      <c r="D7" s="471">
        <v>27</v>
      </c>
      <c r="E7" s="472">
        <v>6</v>
      </c>
      <c r="F7" s="473">
        <v>21</v>
      </c>
      <c r="G7" s="474"/>
      <c r="H7" s="469" t="s">
        <v>300</v>
      </c>
      <c r="I7" s="475"/>
      <c r="J7" s="471">
        <v>17</v>
      </c>
      <c r="K7" s="472">
        <v>6</v>
      </c>
      <c r="L7" s="472">
        <v>11</v>
      </c>
    </row>
    <row r="8" spans="1:12" ht="13.5">
      <c r="A8" s="468"/>
      <c r="B8" s="469" t="s">
        <v>301</v>
      </c>
      <c r="C8" s="470"/>
      <c r="D8" s="471">
        <v>36</v>
      </c>
      <c r="E8" s="472">
        <v>12</v>
      </c>
      <c r="F8" s="473">
        <v>20</v>
      </c>
      <c r="G8" s="474"/>
      <c r="H8" s="469" t="s">
        <v>183</v>
      </c>
      <c r="I8" s="475"/>
      <c r="J8" s="471">
        <v>15</v>
      </c>
      <c r="K8" s="472">
        <v>9</v>
      </c>
      <c r="L8" s="472">
        <v>6</v>
      </c>
    </row>
    <row r="9" spans="1:12" ht="13.5">
      <c r="A9" s="468"/>
      <c r="B9" s="469" t="s">
        <v>302</v>
      </c>
      <c r="C9" s="470"/>
      <c r="D9" s="471">
        <v>17</v>
      </c>
      <c r="E9" s="472">
        <v>9</v>
      </c>
      <c r="F9" s="473">
        <v>8</v>
      </c>
      <c r="G9" s="474"/>
      <c r="H9" s="469" t="s">
        <v>303</v>
      </c>
      <c r="I9" s="475"/>
      <c r="J9" s="471">
        <v>26</v>
      </c>
      <c r="K9" s="472">
        <v>8</v>
      </c>
      <c r="L9" s="472">
        <v>18</v>
      </c>
    </row>
    <row r="10" spans="1:12" ht="13.5">
      <c r="A10" s="468"/>
      <c r="B10" s="469" t="s">
        <v>304</v>
      </c>
      <c r="C10" s="470"/>
      <c r="D10" s="471">
        <v>20</v>
      </c>
      <c r="E10" s="472">
        <v>13</v>
      </c>
      <c r="F10" s="473">
        <v>7</v>
      </c>
      <c r="G10" s="474"/>
      <c r="H10" s="469" t="s">
        <v>305</v>
      </c>
      <c r="I10" s="475"/>
      <c r="J10" s="471">
        <v>10</v>
      </c>
      <c r="K10" s="472">
        <v>5</v>
      </c>
      <c r="L10" s="472">
        <v>5</v>
      </c>
    </row>
    <row r="11" spans="1:12" ht="13.5">
      <c r="A11" s="468"/>
      <c r="B11" s="469" t="s">
        <v>306</v>
      </c>
      <c r="C11" s="470"/>
      <c r="D11" s="471">
        <v>17</v>
      </c>
      <c r="E11" s="472">
        <v>8</v>
      </c>
      <c r="F11" s="473">
        <v>9</v>
      </c>
      <c r="G11" s="474"/>
      <c r="H11" s="469" t="s">
        <v>307</v>
      </c>
      <c r="I11" s="475"/>
      <c r="J11" s="471">
        <v>16</v>
      </c>
      <c r="K11" s="472">
        <v>7</v>
      </c>
      <c r="L11" s="472">
        <v>9</v>
      </c>
    </row>
    <row r="12" spans="1:12" ht="13.5">
      <c r="A12" s="468"/>
      <c r="B12" s="469" t="s">
        <v>145</v>
      </c>
      <c r="C12" s="470"/>
      <c r="D12" s="471">
        <v>26</v>
      </c>
      <c r="E12" s="472">
        <v>13</v>
      </c>
      <c r="F12" s="473">
        <v>13</v>
      </c>
      <c r="G12" s="474"/>
      <c r="H12" s="469" t="s">
        <v>308</v>
      </c>
      <c r="I12" s="475"/>
      <c r="J12" s="471">
        <v>12</v>
      </c>
      <c r="K12" s="472">
        <v>8</v>
      </c>
      <c r="L12" s="472">
        <v>4</v>
      </c>
    </row>
    <row r="13" spans="1:12" ht="13.5">
      <c r="A13" s="468"/>
      <c r="B13" s="469" t="s">
        <v>149</v>
      </c>
      <c r="C13" s="470"/>
      <c r="D13" s="471">
        <v>22</v>
      </c>
      <c r="E13" s="472">
        <v>9</v>
      </c>
      <c r="F13" s="473">
        <v>13</v>
      </c>
      <c r="G13" s="474"/>
      <c r="H13" s="469" t="s">
        <v>177</v>
      </c>
      <c r="I13" s="475"/>
      <c r="J13" s="471">
        <v>17</v>
      </c>
      <c r="K13" s="472">
        <v>8</v>
      </c>
      <c r="L13" s="472">
        <v>9</v>
      </c>
    </row>
    <row r="14" spans="1:12" ht="13.5">
      <c r="A14" s="468"/>
      <c r="B14" s="469" t="s">
        <v>309</v>
      </c>
      <c r="C14" s="470"/>
      <c r="D14" s="471">
        <v>32</v>
      </c>
      <c r="E14" s="472">
        <v>10</v>
      </c>
      <c r="F14" s="473">
        <v>22</v>
      </c>
      <c r="G14" s="474"/>
      <c r="H14" s="469" t="s">
        <v>179</v>
      </c>
      <c r="I14" s="475"/>
      <c r="J14" s="471">
        <v>14</v>
      </c>
      <c r="K14" s="472">
        <v>10</v>
      </c>
      <c r="L14" s="472">
        <v>4</v>
      </c>
    </row>
    <row r="15" spans="1:12" ht="13.5">
      <c r="A15" s="468"/>
      <c r="B15" s="469" t="s">
        <v>159</v>
      </c>
      <c r="C15" s="470"/>
      <c r="D15" s="471">
        <v>33</v>
      </c>
      <c r="E15" s="472">
        <v>16</v>
      </c>
      <c r="F15" s="473">
        <v>17</v>
      </c>
      <c r="G15" s="474"/>
      <c r="H15" s="469" t="s">
        <v>175</v>
      </c>
      <c r="I15" s="475"/>
      <c r="J15" s="471">
        <v>20</v>
      </c>
      <c r="K15" s="472">
        <v>2</v>
      </c>
      <c r="L15" s="472">
        <v>17</v>
      </c>
    </row>
    <row r="16" spans="1:12" ht="13.5">
      <c r="A16" s="468"/>
      <c r="B16" s="469" t="s">
        <v>161</v>
      </c>
      <c r="C16" s="470"/>
      <c r="D16" s="471">
        <v>33</v>
      </c>
      <c r="E16" s="472">
        <v>14</v>
      </c>
      <c r="F16" s="473">
        <v>19</v>
      </c>
      <c r="G16" s="474"/>
      <c r="H16" s="469" t="s">
        <v>310</v>
      </c>
      <c r="I16" s="475"/>
      <c r="J16" s="471">
        <v>15</v>
      </c>
      <c r="K16" s="472">
        <v>7</v>
      </c>
      <c r="L16" s="472">
        <v>8</v>
      </c>
    </row>
    <row r="17" spans="1:12" ht="13.5">
      <c r="A17" s="468"/>
      <c r="B17" s="469" t="s">
        <v>311</v>
      </c>
      <c r="C17" s="470"/>
      <c r="D17" s="471">
        <v>30</v>
      </c>
      <c r="E17" s="472">
        <v>11</v>
      </c>
      <c r="F17" s="473">
        <v>19</v>
      </c>
      <c r="G17" s="474"/>
      <c r="H17" s="469" t="s">
        <v>312</v>
      </c>
      <c r="I17" s="475"/>
      <c r="J17" s="471">
        <v>6</v>
      </c>
      <c r="K17" s="472">
        <v>2</v>
      </c>
      <c r="L17" s="472">
        <v>4</v>
      </c>
    </row>
    <row r="18" spans="1:12" ht="13.5">
      <c r="A18" s="468"/>
      <c r="B18" s="469" t="s">
        <v>163</v>
      </c>
      <c r="C18" s="470"/>
      <c r="D18" s="471">
        <v>46</v>
      </c>
      <c r="E18" s="472">
        <v>21</v>
      </c>
      <c r="F18" s="473">
        <v>25</v>
      </c>
      <c r="G18" s="474"/>
      <c r="H18" s="469" t="s">
        <v>132</v>
      </c>
      <c r="I18" s="475"/>
      <c r="J18" s="471">
        <v>13</v>
      </c>
      <c r="K18" s="472">
        <v>7</v>
      </c>
      <c r="L18" s="472">
        <v>6</v>
      </c>
    </row>
    <row r="19" spans="1:12" ht="13.5">
      <c r="A19" s="468"/>
      <c r="B19" s="469" t="s">
        <v>165</v>
      </c>
      <c r="C19" s="470"/>
      <c r="D19" s="471">
        <v>27</v>
      </c>
      <c r="E19" s="472">
        <v>8</v>
      </c>
      <c r="F19" s="473">
        <v>19</v>
      </c>
      <c r="G19" s="474"/>
      <c r="H19" s="469" t="s">
        <v>131</v>
      </c>
      <c r="I19" s="475"/>
      <c r="J19" s="471">
        <v>18</v>
      </c>
      <c r="K19" s="472">
        <v>10</v>
      </c>
      <c r="L19" s="472">
        <v>8</v>
      </c>
    </row>
    <row r="20" spans="1:12" ht="13.5">
      <c r="A20" s="468"/>
      <c r="B20" s="469" t="s">
        <v>167</v>
      </c>
      <c r="C20" s="470"/>
      <c r="D20" s="471">
        <v>25</v>
      </c>
      <c r="E20" s="472">
        <v>10</v>
      </c>
      <c r="F20" s="473">
        <v>15</v>
      </c>
      <c r="G20" s="474"/>
      <c r="H20" s="469" t="s">
        <v>135</v>
      </c>
      <c r="I20" s="475"/>
      <c r="J20" s="471">
        <v>8</v>
      </c>
      <c r="K20" s="472">
        <v>3</v>
      </c>
      <c r="L20" s="472">
        <v>5</v>
      </c>
    </row>
    <row r="21" spans="1:12" ht="13.5">
      <c r="A21" s="468"/>
      <c r="B21" s="469" t="s">
        <v>313</v>
      </c>
      <c r="C21" s="470"/>
      <c r="D21" s="471">
        <v>15</v>
      </c>
      <c r="E21" s="472">
        <v>11</v>
      </c>
      <c r="F21" s="473">
        <v>4</v>
      </c>
      <c r="G21" s="474"/>
      <c r="H21" s="469" t="s">
        <v>133</v>
      </c>
      <c r="I21" s="475"/>
      <c r="J21" s="471">
        <v>10</v>
      </c>
      <c r="K21" s="472">
        <v>4</v>
      </c>
      <c r="L21" s="472">
        <v>6</v>
      </c>
    </row>
    <row r="22" spans="1:12" ht="13.5">
      <c r="A22" s="468"/>
      <c r="B22" s="469" t="s">
        <v>160</v>
      </c>
      <c r="C22" s="470"/>
      <c r="D22" s="471">
        <v>18</v>
      </c>
      <c r="E22" s="472">
        <v>9</v>
      </c>
      <c r="F22" s="473">
        <v>9</v>
      </c>
      <c r="G22" s="474"/>
      <c r="H22" s="469"/>
      <c r="I22" s="475"/>
      <c r="J22" s="471"/>
      <c r="K22" s="472"/>
      <c r="L22" s="472"/>
    </row>
    <row r="23" spans="1:12" ht="14.25" thickBot="1">
      <c r="A23" s="476"/>
      <c r="B23" s="477" t="s">
        <v>185</v>
      </c>
      <c r="C23" s="478"/>
      <c r="D23" s="479">
        <v>11</v>
      </c>
      <c r="E23" s="480">
        <v>4</v>
      </c>
      <c r="F23" s="481">
        <v>7</v>
      </c>
      <c r="G23" s="482"/>
      <c r="H23" s="477" t="s">
        <v>314</v>
      </c>
      <c r="I23" s="483"/>
      <c r="J23" s="484">
        <f>SUM(J6:J22,D6:D23)</f>
        <v>672</v>
      </c>
      <c r="K23" s="485">
        <f>SUM(K6:K22,E6:E23)</f>
        <v>287</v>
      </c>
      <c r="L23" s="485">
        <f>SUM(L6:L22,F6:F23)</f>
        <v>380</v>
      </c>
    </row>
    <row r="24" spans="1:12" ht="13.5">
      <c r="A24" s="447" t="s">
        <v>398</v>
      </c>
      <c r="B24" s="447"/>
      <c r="C24" s="447"/>
      <c r="D24" s="447"/>
      <c r="E24" s="447"/>
      <c r="F24" s="447"/>
      <c r="G24" s="447"/>
      <c r="H24" s="447"/>
      <c r="I24" s="447"/>
      <c r="J24" s="486"/>
      <c r="K24" s="486"/>
      <c r="L24" s="486"/>
    </row>
    <row r="25" ht="13.5">
      <c r="F25" s="405" t="s">
        <v>315</v>
      </c>
    </row>
    <row r="26" ht="13.5">
      <c r="F26" s="405" t="s">
        <v>315</v>
      </c>
    </row>
    <row r="27" ht="13.5">
      <c r="F27" s="405" t="s">
        <v>315</v>
      </c>
    </row>
  </sheetData>
  <mergeCells count="9">
    <mergeCell ref="A1:L1"/>
    <mergeCell ref="K4:L4"/>
    <mergeCell ref="A4:A5"/>
    <mergeCell ref="G4:G5"/>
    <mergeCell ref="D4:D5"/>
    <mergeCell ref="J4:J5"/>
    <mergeCell ref="E4:F4"/>
    <mergeCell ref="B4:B5"/>
    <mergeCell ref="H4:H5"/>
  </mergeCells>
  <printOptions/>
  <pageMargins left="0.5118110236220472" right="0.5118110236220472" top="0.7086614173228347" bottom="0.984251968503937" header="0.5118110236220472" footer="0.5118110236220472"/>
  <pageSetup horizontalDpi="400" verticalDpi="4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45"/>
  <sheetViews>
    <sheetView showGridLines="0" workbookViewId="0" topLeftCell="A1">
      <selection activeCell="A1" sqref="A1:K1"/>
    </sheetView>
  </sheetViews>
  <sheetFormatPr defaultColWidth="9.00390625" defaultRowHeight="13.5"/>
  <cols>
    <col min="1" max="1" width="16.50390625" style="488" customWidth="1"/>
    <col min="2" max="6" width="14.625" style="488" customWidth="1"/>
    <col min="7" max="16384" width="9.00390625" style="488" customWidth="1"/>
  </cols>
  <sheetData>
    <row r="1" spans="1:6" ht="24.75" customHeight="1">
      <c r="A1" s="487" t="s">
        <v>401</v>
      </c>
      <c r="B1" s="487"/>
      <c r="C1" s="487"/>
      <c r="D1" s="487"/>
      <c r="E1" s="487"/>
      <c r="F1" s="487"/>
    </row>
    <row r="2" ht="11.25" customHeight="1"/>
    <row r="3" spans="1:8" ht="14.25" thickBot="1">
      <c r="A3" s="489"/>
      <c r="B3" s="489"/>
      <c r="C3" s="489"/>
      <c r="D3" s="489"/>
      <c r="E3" s="489"/>
      <c r="F3" s="490" t="s">
        <v>316</v>
      </c>
      <c r="H3" s="491" t="s">
        <v>317</v>
      </c>
    </row>
    <row r="4" spans="1:10" s="496" customFormat="1" ht="13.5" customHeight="1">
      <c r="A4" s="492" t="s">
        <v>318</v>
      </c>
      <c r="B4" s="493" t="s">
        <v>317</v>
      </c>
      <c r="C4" s="494"/>
      <c r="D4" s="495" t="s">
        <v>319</v>
      </c>
      <c r="E4" s="494"/>
      <c r="F4" s="494"/>
      <c r="J4" s="497"/>
    </row>
    <row r="5" spans="1:10" s="496" customFormat="1" ht="13.5" customHeight="1">
      <c r="A5" s="498"/>
      <c r="B5" s="499" t="s">
        <v>37</v>
      </c>
      <c r="C5" s="500" t="s">
        <v>320</v>
      </c>
      <c r="D5" s="500" t="s">
        <v>321</v>
      </c>
      <c r="E5" s="500" t="s">
        <v>322</v>
      </c>
      <c r="F5" s="500" t="s">
        <v>323</v>
      </c>
      <c r="J5" s="497"/>
    </row>
    <row r="6" spans="1:10" ht="2.25" customHeight="1">
      <c r="A6" s="501"/>
      <c r="B6" s="502"/>
      <c r="C6" s="502"/>
      <c r="D6" s="502"/>
      <c r="E6" s="502"/>
      <c r="F6" s="502"/>
      <c r="J6" s="491"/>
    </row>
    <row r="7" spans="1:10" ht="13.5" customHeight="1">
      <c r="A7" s="501" t="s">
        <v>402</v>
      </c>
      <c r="B7" s="503">
        <v>18622</v>
      </c>
      <c r="C7" s="503">
        <v>4587</v>
      </c>
      <c r="D7" s="503">
        <v>502</v>
      </c>
      <c r="E7" s="503">
        <v>13450</v>
      </c>
      <c r="F7" s="503">
        <v>83</v>
      </c>
      <c r="H7" s="504"/>
      <c r="J7" s="491"/>
    </row>
    <row r="8" spans="1:10" ht="13.5" customHeight="1">
      <c r="A8" s="505" t="s">
        <v>403</v>
      </c>
      <c r="B8" s="503">
        <v>19705</v>
      </c>
      <c r="C8" s="503">
        <v>3744</v>
      </c>
      <c r="D8" s="503">
        <v>475</v>
      </c>
      <c r="E8" s="503">
        <v>15395</v>
      </c>
      <c r="F8" s="503">
        <v>91</v>
      </c>
      <c r="G8" s="504"/>
      <c r="H8" s="504"/>
      <c r="J8" s="491"/>
    </row>
    <row r="9" spans="1:10" ht="13.5" customHeight="1">
      <c r="A9" s="506" t="s">
        <v>324</v>
      </c>
      <c r="B9" s="507">
        <v>16844</v>
      </c>
      <c r="C9" s="507">
        <v>3779</v>
      </c>
      <c r="D9" s="507">
        <v>532</v>
      </c>
      <c r="E9" s="507">
        <v>12426</v>
      </c>
      <c r="F9" s="507">
        <v>107</v>
      </c>
      <c r="G9" s="504"/>
      <c r="H9" s="504"/>
      <c r="J9" s="491"/>
    </row>
    <row r="10" spans="1:10" ht="12.75" customHeight="1">
      <c r="A10" s="501"/>
      <c r="B10" s="502"/>
      <c r="C10" s="502"/>
      <c r="D10" s="502"/>
      <c r="E10" s="502"/>
      <c r="F10" s="502"/>
      <c r="H10" s="504"/>
      <c r="J10" s="491"/>
    </row>
    <row r="11" spans="1:8" ht="13.5" customHeight="1">
      <c r="A11" s="501" t="s">
        <v>404</v>
      </c>
      <c r="B11" s="508">
        <v>1475</v>
      </c>
      <c r="C11" s="509">
        <v>304</v>
      </c>
      <c r="D11" s="510">
        <v>49</v>
      </c>
      <c r="E11" s="511">
        <v>1115</v>
      </c>
      <c r="F11" s="510">
        <v>7</v>
      </c>
      <c r="G11" s="504"/>
      <c r="H11" s="504"/>
    </row>
    <row r="12" spans="1:8" ht="13.5" customHeight="1">
      <c r="A12" s="505" t="s">
        <v>325</v>
      </c>
      <c r="B12" s="508">
        <v>1728</v>
      </c>
      <c r="C12" s="509">
        <v>366</v>
      </c>
      <c r="D12" s="510">
        <v>41</v>
      </c>
      <c r="E12" s="511">
        <v>1314</v>
      </c>
      <c r="F12" s="510">
        <v>7</v>
      </c>
      <c r="G12" s="504"/>
      <c r="H12" s="504"/>
    </row>
    <row r="13" spans="1:8" ht="13.5" customHeight="1">
      <c r="A13" s="501" t="s">
        <v>326</v>
      </c>
      <c r="B13" s="508">
        <v>1582</v>
      </c>
      <c r="C13" s="509">
        <v>304</v>
      </c>
      <c r="D13" s="510">
        <v>34</v>
      </c>
      <c r="E13" s="511">
        <v>1233</v>
      </c>
      <c r="F13" s="510">
        <v>11</v>
      </c>
      <c r="G13" s="504"/>
      <c r="H13" s="504"/>
    </row>
    <row r="14" spans="1:8" ht="13.5" customHeight="1">
      <c r="A14" s="501" t="s">
        <v>327</v>
      </c>
      <c r="B14" s="508">
        <v>1468</v>
      </c>
      <c r="C14" s="509">
        <v>297</v>
      </c>
      <c r="D14" s="510">
        <v>40</v>
      </c>
      <c r="E14" s="511">
        <v>1123</v>
      </c>
      <c r="F14" s="510">
        <v>8</v>
      </c>
      <c r="G14" s="504"/>
      <c r="H14" s="504"/>
    </row>
    <row r="15" spans="1:8" ht="13.5" customHeight="1">
      <c r="A15" s="501" t="s">
        <v>328</v>
      </c>
      <c r="B15" s="508">
        <v>1620</v>
      </c>
      <c r="C15" s="509">
        <v>309</v>
      </c>
      <c r="D15" s="510">
        <v>37</v>
      </c>
      <c r="E15" s="511">
        <v>1262</v>
      </c>
      <c r="F15" s="510">
        <v>12</v>
      </c>
      <c r="G15" s="504"/>
      <c r="H15" s="504"/>
    </row>
    <row r="16" spans="1:8" ht="13.5" customHeight="1">
      <c r="A16" s="501" t="s">
        <v>329</v>
      </c>
      <c r="B16" s="508">
        <v>1488</v>
      </c>
      <c r="C16" s="509">
        <v>290</v>
      </c>
      <c r="D16" s="510">
        <v>33</v>
      </c>
      <c r="E16" s="511">
        <v>1158</v>
      </c>
      <c r="F16" s="510">
        <v>7</v>
      </c>
      <c r="G16" s="504"/>
      <c r="H16" s="504"/>
    </row>
    <row r="17" spans="1:8" ht="13.5" customHeight="1">
      <c r="A17" s="501" t="s">
        <v>330</v>
      </c>
      <c r="B17" s="508">
        <v>1145</v>
      </c>
      <c r="C17" s="509">
        <v>319</v>
      </c>
      <c r="D17" s="510">
        <v>40</v>
      </c>
      <c r="E17" s="511">
        <v>775</v>
      </c>
      <c r="F17" s="510">
        <v>11</v>
      </c>
      <c r="G17" s="504"/>
      <c r="H17" s="504"/>
    </row>
    <row r="18" spans="1:8" ht="13.5" customHeight="1">
      <c r="A18" s="501" t="s">
        <v>331</v>
      </c>
      <c r="B18" s="508">
        <v>1253</v>
      </c>
      <c r="C18" s="509">
        <v>314</v>
      </c>
      <c r="D18" s="510">
        <v>39</v>
      </c>
      <c r="E18" s="511">
        <v>891</v>
      </c>
      <c r="F18" s="510">
        <v>9</v>
      </c>
      <c r="G18" s="504"/>
      <c r="H18" s="504"/>
    </row>
    <row r="19" spans="1:8" ht="13.5" customHeight="1">
      <c r="A19" s="501" t="s">
        <v>332</v>
      </c>
      <c r="B19" s="508">
        <v>1178</v>
      </c>
      <c r="C19" s="509">
        <v>291</v>
      </c>
      <c r="D19" s="510">
        <v>42</v>
      </c>
      <c r="E19" s="511">
        <v>836</v>
      </c>
      <c r="F19" s="510">
        <v>9</v>
      </c>
      <c r="G19" s="504"/>
      <c r="H19" s="504"/>
    </row>
    <row r="20" spans="1:8" ht="13.5" customHeight="1">
      <c r="A20" s="501" t="s">
        <v>405</v>
      </c>
      <c r="B20" s="508">
        <v>1285</v>
      </c>
      <c r="C20" s="509">
        <v>321</v>
      </c>
      <c r="D20" s="510">
        <v>52</v>
      </c>
      <c r="E20" s="511">
        <v>903</v>
      </c>
      <c r="F20" s="510">
        <v>9</v>
      </c>
      <c r="G20" s="504"/>
      <c r="H20" s="504"/>
    </row>
    <row r="21" spans="1:8" ht="13.5" customHeight="1">
      <c r="A21" s="501" t="s">
        <v>333</v>
      </c>
      <c r="B21" s="508">
        <v>1256</v>
      </c>
      <c r="C21" s="509">
        <v>315</v>
      </c>
      <c r="D21" s="510">
        <v>62</v>
      </c>
      <c r="E21" s="511">
        <v>869</v>
      </c>
      <c r="F21" s="510">
        <v>10</v>
      </c>
      <c r="G21" s="504"/>
      <c r="H21" s="504"/>
    </row>
    <row r="22" spans="1:8" ht="13.5" customHeight="1">
      <c r="A22" s="501" t="s">
        <v>334</v>
      </c>
      <c r="B22" s="508">
        <v>1366</v>
      </c>
      <c r="C22" s="509">
        <v>349</v>
      </c>
      <c r="D22" s="510">
        <v>63</v>
      </c>
      <c r="E22" s="509">
        <v>947</v>
      </c>
      <c r="F22" s="510">
        <v>7</v>
      </c>
      <c r="G22" s="504"/>
      <c r="H22" s="504"/>
    </row>
    <row r="23" spans="1:6" ht="4.5" customHeight="1" thickBot="1">
      <c r="A23" s="489"/>
      <c r="B23" s="512"/>
      <c r="C23" s="489"/>
      <c r="D23" s="489"/>
      <c r="E23" s="489"/>
      <c r="F23" s="489"/>
    </row>
    <row r="24" ht="13.5">
      <c r="A24" s="488" t="s">
        <v>406</v>
      </c>
    </row>
    <row r="25" spans="2:7" ht="13.5">
      <c r="B25" s="504"/>
      <c r="C25" s="504"/>
      <c r="D25" s="504"/>
      <c r="E25" s="504"/>
      <c r="F25" s="504"/>
      <c r="G25" s="504"/>
    </row>
    <row r="26" spans="2:5" ht="13.5">
      <c r="B26" s="504"/>
      <c r="E26" s="504"/>
    </row>
    <row r="27" spans="3:6" ht="13.5">
      <c r="C27" s="503"/>
      <c r="D27" s="503"/>
      <c r="E27" s="503"/>
      <c r="F27" s="503"/>
    </row>
    <row r="33" spans="3:4" ht="13.5">
      <c r="C33" s="491"/>
      <c r="D33" s="488" t="s">
        <v>317</v>
      </c>
    </row>
    <row r="45" ht="13.5">
      <c r="A45" s="488" t="s">
        <v>315</v>
      </c>
    </row>
  </sheetData>
  <mergeCells count="2">
    <mergeCell ref="A4:A5"/>
    <mergeCell ref="A1:F1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  <ignoredErrors>
    <ignoredError sqref="A12:A19 A21:A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42"/>
  <sheetViews>
    <sheetView showGridLines="0" workbookViewId="0" topLeftCell="A1">
      <selection activeCell="A1" sqref="A1:K1"/>
    </sheetView>
  </sheetViews>
  <sheetFormatPr defaultColWidth="9.00390625" defaultRowHeight="13.5"/>
  <cols>
    <col min="1" max="9" width="10.375" style="514" customWidth="1"/>
    <col min="10" max="10" width="9.125" style="514" bestFit="1" customWidth="1"/>
    <col min="11" max="16384" width="9.00390625" style="514" customWidth="1"/>
  </cols>
  <sheetData>
    <row r="1" spans="1:9" ht="24.75" customHeight="1">
      <c r="A1" s="513" t="s">
        <v>407</v>
      </c>
      <c r="B1" s="513"/>
      <c r="C1" s="513"/>
      <c r="D1" s="513"/>
      <c r="E1" s="513"/>
      <c r="F1" s="513"/>
      <c r="G1" s="513"/>
      <c r="H1" s="513"/>
      <c r="I1" s="513"/>
    </row>
    <row r="2" ht="12.75" customHeight="1"/>
    <row r="3" spans="1:9" ht="14.25" thickBot="1">
      <c r="A3" s="514" t="s">
        <v>408</v>
      </c>
      <c r="B3" s="515"/>
      <c r="C3" s="515"/>
      <c r="D3" s="515"/>
      <c r="E3" s="515"/>
      <c r="F3" s="515"/>
      <c r="G3" s="515"/>
      <c r="H3" s="515"/>
      <c r="I3" s="516" t="s">
        <v>335</v>
      </c>
    </row>
    <row r="4" spans="1:9" ht="15" customHeight="1">
      <c r="A4" s="517" t="s">
        <v>336</v>
      </c>
      <c r="B4" s="518" t="s">
        <v>37</v>
      </c>
      <c r="C4" s="518" t="s">
        <v>337</v>
      </c>
      <c r="D4" s="519" t="s">
        <v>338</v>
      </c>
      <c r="E4" s="519" t="s">
        <v>339</v>
      </c>
      <c r="F4" s="519" t="s">
        <v>340</v>
      </c>
      <c r="G4" s="519" t="s">
        <v>341</v>
      </c>
      <c r="H4" s="519" t="s">
        <v>342</v>
      </c>
      <c r="I4" s="519" t="s">
        <v>343</v>
      </c>
    </row>
    <row r="5" spans="1:9" ht="6" customHeight="1">
      <c r="A5" s="520"/>
      <c r="B5" s="521"/>
      <c r="C5" s="520"/>
      <c r="D5" s="520"/>
      <c r="E5" s="520"/>
      <c r="F5" s="520"/>
      <c r="G5" s="520"/>
      <c r="H5" s="520"/>
      <c r="I5" s="520"/>
    </row>
    <row r="6" spans="1:9" ht="15" customHeight="1">
      <c r="A6" s="522" t="s">
        <v>344</v>
      </c>
      <c r="B6" s="523">
        <v>16991</v>
      </c>
      <c r="C6" s="524">
        <v>94</v>
      </c>
      <c r="D6" s="509">
        <v>3152</v>
      </c>
      <c r="E6" s="509">
        <v>6268</v>
      </c>
      <c r="F6" s="509">
        <v>2194</v>
      </c>
      <c r="G6" s="525">
        <v>1713</v>
      </c>
      <c r="H6" s="509">
        <v>1766</v>
      </c>
      <c r="I6" s="509">
        <v>1804</v>
      </c>
    </row>
    <row r="7" spans="1:10" ht="15" customHeight="1">
      <c r="A7" s="520" t="s">
        <v>345</v>
      </c>
      <c r="B7" s="526">
        <v>100</v>
      </c>
      <c r="C7" s="527">
        <v>0.55</v>
      </c>
      <c r="D7" s="527">
        <v>18.55</v>
      </c>
      <c r="E7" s="527">
        <v>36.89</v>
      </c>
      <c r="F7" s="527">
        <v>12.91</v>
      </c>
      <c r="G7" s="527">
        <v>10.08</v>
      </c>
      <c r="H7" s="527">
        <v>10.4</v>
      </c>
      <c r="I7" s="527">
        <v>10.62</v>
      </c>
      <c r="J7" s="528"/>
    </row>
    <row r="8" spans="1:9" ht="6" customHeight="1" thickBot="1">
      <c r="A8" s="529"/>
      <c r="B8" s="530"/>
      <c r="C8" s="515"/>
      <c r="D8" s="515"/>
      <c r="E8" s="515"/>
      <c r="F8" s="515"/>
      <c r="G8" s="515"/>
      <c r="H8" s="515"/>
      <c r="I8" s="515"/>
    </row>
    <row r="9" spans="3:10" ht="10.5" customHeight="1">
      <c r="C9" s="531"/>
      <c r="D9" s="531"/>
      <c r="E9" s="531"/>
      <c r="F9" s="531"/>
      <c r="G9" s="531"/>
      <c r="H9" s="531"/>
      <c r="I9" s="531"/>
      <c r="J9" s="528"/>
    </row>
    <row r="10" spans="1:9" ht="14.25" thickBot="1">
      <c r="A10" s="514" t="s">
        <v>409</v>
      </c>
      <c r="B10" s="515"/>
      <c r="C10" s="529"/>
      <c r="D10" s="529"/>
      <c r="E10" s="529"/>
      <c r="F10" s="529"/>
      <c r="G10" s="529"/>
      <c r="H10" s="529"/>
      <c r="I10" s="516" t="s">
        <v>346</v>
      </c>
    </row>
    <row r="11" spans="1:9" ht="15.75" customHeight="1">
      <c r="A11" s="532" t="s">
        <v>347</v>
      </c>
      <c r="B11" s="532"/>
      <c r="C11" s="518" t="s">
        <v>37</v>
      </c>
      <c r="D11" s="519" t="s">
        <v>338</v>
      </c>
      <c r="E11" s="519" t="s">
        <v>339</v>
      </c>
      <c r="F11" s="519" t="s">
        <v>340</v>
      </c>
      <c r="G11" s="518" t="s">
        <v>341</v>
      </c>
      <c r="H11" s="519" t="s">
        <v>342</v>
      </c>
      <c r="I11" s="519" t="s">
        <v>343</v>
      </c>
    </row>
    <row r="12" spans="1:9" ht="6" customHeight="1">
      <c r="A12" s="533"/>
      <c r="B12" s="533"/>
      <c r="C12" s="534"/>
      <c r="D12" s="533"/>
      <c r="E12" s="533"/>
      <c r="F12" s="533"/>
      <c r="G12" s="533"/>
      <c r="H12" s="533"/>
      <c r="I12" s="533"/>
    </row>
    <row r="13" spans="1:10" ht="15" customHeight="1">
      <c r="A13" s="535" t="s">
        <v>348</v>
      </c>
      <c r="B13" s="536"/>
      <c r="C13" s="537">
        <v>12062</v>
      </c>
      <c r="D13" s="538">
        <v>2160</v>
      </c>
      <c r="E13" s="538">
        <v>4525</v>
      </c>
      <c r="F13" s="538">
        <v>1599</v>
      </c>
      <c r="G13" s="538">
        <v>1249</v>
      </c>
      <c r="H13" s="538">
        <v>1267</v>
      </c>
      <c r="I13" s="538">
        <v>1262</v>
      </c>
      <c r="J13" s="539"/>
    </row>
    <row r="14" spans="1:10" ht="15" customHeight="1">
      <c r="A14" s="535" t="s">
        <v>349</v>
      </c>
      <c r="B14" s="536"/>
      <c r="C14" s="537">
        <v>1956</v>
      </c>
      <c r="D14" s="540">
        <v>380</v>
      </c>
      <c r="E14" s="540">
        <v>735</v>
      </c>
      <c r="F14" s="540">
        <v>283</v>
      </c>
      <c r="G14" s="540">
        <v>185</v>
      </c>
      <c r="H14" s="540">
        <v>197</v>
      </c>
      <c r="I14" s="540">
        <v>176</v>
      </c>
      <c r="J14" s="539"/>
    </row>
    <row r="15" spans="1:10" ht="15" customHeight="1">
      <c r="A15" s="535" t="s">
        <v>350</v>
      </c>
      <c r="B15" s="536"/>
      <c r="C15" s="537">
        <v>10106</v>
      </c>
      <c r="D15" s="540">
        <v>1780</v>
      </c>
      <c r="E15" s="541">
        <v>3790</v>
      </c>
      <c r="F15" s="541">
        <v>1316</v>
      </c>
      <c r="G15" s="540">
        <v>1064</v>
      </c>
      <c r="H15" s="540">
        <v>1070</v>
      </c>
      <c r="I15" s="540">
        <v>1086</v>
      </c>
      <c r="J15" s="539"/>
    </row>
    <row r="16" spans="1:10" ht="15" customHeight="1">
      <c r="A16" s="535" t="s">
        <v>351</v>
      </c>
      <c r="B16" s="536"/>
      <c r="C16" s="537">
        <v>411</v>
      </c>
      <c r="D16" s="542">
        <v>26</v>
      </c>
      <c r="E16" s="542">
        <v>151</v>
      </c>
      <c r="F16" s="542">
        <v>80</v>
      </c>
      <c r="G16" s="542">
        <v>48</v>
      </c>
      <c r="H16" s="542">
        <v>53</v>
      </c>
      <c r="I16" s="542">
        <v>53</v>
      </c>
      <c r="J16" s="539"/>
    </row>
    <row r="17" spans="1:9" ht="6" customHeight="1">
      <c r="A17" s="543"/>
      <c r="B17" s="543"/>
      <c r="C17" s="537"/>
      <c r="D17" s="544"/>
      <c r="E17" s="544"/>
      <c r="F17" s="544"/>
      <c r="G17" s="544"/>
      <c r="H17" s="544"/>
      <c r="I17" s="544"/>
    </row>
    <row r="18" spans="1:10" ht="15" customHeight="1">
      <c r="A18" s="545" t="s">
        <v>352</v>
      </c>
      <c r="B18" s="545"/>
      <c r="C18" s="537">
        <v>12473</v>
      </c>
      <c r="D18" s="538">
        <v>2186</v>
      </c>
      <c r="E18" s="538">
        <v>4676</v>
      </c>
      <c r="F18" s="538">
        <v>1679</v>
      </c>
      <c r="G18" s="538">
        <v>1297</v>
      </c>
      <c r="H18" s="538">
        <v>1320</v>
      </c>
      <c r="I18" s="538">
        <v>1315</v>
      </c>
      <c r="J18" s="539"/>
    </row>
    <row r="19" spans="1:10" ht="15" customHeight="1">
      <c r="A19" s="546" t="s">
        <v>353</v>
      </c>
      <c r="B19" s="547"/>
      <c r="C19" s="548">
        <v>100</v>
      </c>
      <c r="D19" s="527">
        <v>17.53</v>
      </c>
      <c r="E19" s="527">
        <v>37.49</v>
      </c>
      <c r="F19" s="527">
        <v>13.46</v>
      </c>
      <c r="G19" s="527">
        <v>10.4</v>
      </c>
      <c r="H19" s="527">
        <v>10.58</v>
      </c>
      <c r="I19" s="527">
        <v>10.54</v>
      </c>
      <c r="J19" s="549"/>
    </row>
    <row r="20" spans="1:9" ht="6" customHeight="1" thickBot="1">
      <c r="A20" s="515"/>
      <c r="B20" s="515"/>
      <c r="C20" s="530"/>
      <c r="D20" s="515"/>
      <c r="E20" s="515"/>
      <c r="F20" s="515"/>
      <c r="G20" s="515"/>
      <c r="H20" s="515"/>
      <c r="I20" s="515"/>
    </row>
    <row r="21" ht="13.5">
      <c r="A21" s="514" t="s">
        <v>406</v>
      </c>
    </row>
    <row r="22" spans="3:9" ht="13.5">
      <c r="C22" s="550"/>
      <c r="D22" s="550"/>
      <c r="E22" s="550"/>
      <c r="F22" s="550"/>
      <c r="G22" s="550"/>
      <c r="H22" s="550"/>
      <c r="I22" s="550"/>
    </row>
    <row r="23" spans="3:9" ht="13.5">
      <c r="C23" s="550"/>
      <c r="D23" s="550"/>
      <c r="E23" s="550"/>
      <c r="F23" s="550"/>
      <c r="G23" s="550"/>
      <c r="H23" s="550"/>
      <c r="I23" s="550"/>
    </row>
    <row r="24" spans="3:9" ht="13.5">
      <c r="C24" s="550"/>
      <c r="D24" s="550"/>
      <c r="E24" s="550"/>
      <c r="F24" s="550"/>
      <c r="G24" s="550"/>
      <c r="H24" s="550"/>
      <c r="I24" s="550"/>
    </row>
    <row r="25" spans="3:9" ht="13.5">
      <c r="C25" s="550"/>
      <c r="D25" s="550"/>
      <c r="E25" s="550"/>
      <c r="F25" s="550"/>
      <c r="G25" s="550"/>
      <c r="H25" s="550"/>
      <c r="I25" s="550"/>
    </row>
    <row r="26" spans="3:9" ht="13.5">
      <c r="C26" s="550"/>
      <c r="D26" s="550"/>
      <c r="E26" s="550"/>
      <c r="F26" s="550"/>
      <c r="G26" s="550"/>
      <c r="H26" s="550"/>
      <c r="I26" s="550"/>
    </row>
    <row r="27" spans="3:9" ht="13.5">
      <c r="C27" s="550"/>
      <c r="D27" s="550"/>
      <c r="E27" s="550"/>
      <c r="F27" s="550"/>
      <c r="G27" s="550"/>
      <c r="H27" s="550"/>
      <c r="I27" s="550"/>
    </row>
    <row r="28" spans="3:9" ht="13.5">
      <c r="C28" s="550"/>
      <c r="D28" s="550"/>
      <c r="E28" s="550"/>
      <c r="F28" s="550"/>
      <c r="G28" s="550"/>
      <c r="H28" s="550"/>
      <c r="I28" s="550"/>
    </row>
    <row r="29" spans="3:9" ht="13.5">
      <c r="C29" s="550"/>
      <c r="D29" s="550"/>
      <c r="E29" s="550"/>
      <c r="F29" s="550"/>
      <c r="G29" s="550"/>
      <c r="H29" s="550"/>
      <c r="I29" s="550"/>
    </row>
    <row r="30" spans="3:9" ht="13.5">
      <c r="C30" s="550"/>
      <c r="D30" s="550"/>
      <c r="E30" s="550"/>
      <c r="F30" s="550"/>
      <c r="G30" s="550"/>
      <c r="H30" s="550"/>
      <c r="I30" s="550"/>
    </row>
    <row r="31" spans="3:9" ht="13.5">
      <c r="C31" s="550"/>
      <c r="D31" s="550"/>
      <c r="E31" s="550"/>
      <c r="F31" s="550"/>
      <c r="G31" s="550"/>
      <c r="H31" s="550"/>
      <c r="I31" s="550"/>
    </row>
    <row r="42" ht="13.5">
      <c r="A42" s="514" t="s">
        <v>315</v>
      </c>
    </row>
  </sheetData>
  <mergeCells count="8">
    <mergeCell ref="A1:I1"/>
    <mergeCell ref="A18:B18"/>
    <mergeCell ref="A19:B19"/>
    <mergeCell ref="A11:B11"/>
    <mergeCell ref="A13:B13"/>
    <mergeCell ref="A14:B14"/>
    <mergeCell ref="A15:B15"/>
    <mergeCell ref="A16:B1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30"/>
  <sheetViews>
    <sheetView showGridLines="0" workbookViewId="0" topLeftCell="A1">
      <selection activeCell="A1" sqref="A1:K1"/>
    </sheetView>
  </sheetViews>
  <sheetFormatPr defaultColWidth="9.00390625" defaultRowHeight="13.5"/>
  <cols>
    <col min="1" max="1" width="16.50390625" style="552" customWidth="1"/>
    <col min="2" max="2" width="22.625" style="552" customWidth="1"/>
    <col min="3" max="3" width="2.625" style="552" customWidth="1"/>
    <col min="4" max="4" width="22.125" style="552" customWidth="1"/>
    <col min="5" max="5" width="2.625" style="552" customWidth="1"/>
    <col min="6" max="6" width="22.625" style="552" customWidth="1"/>
    <col min="7" max="7" width="2.625" style="552" customWidth="1"/>
    <col min="8" max="16384" width="9.00390625" style="552" customWidth="1"/>
  </cols>
  <sheetData>
    <row r="1" spans="1:7" ht="21">
      <c r="A1" s="551" t="s">
        <v>410</v>
      </c>
      <c r="B1" s="551"/>
      <c r="C1" s="551"/>
      <c r="D1" s="551"/>
      <c r="E1" s="551"/>
      <c r="F1" s="551"/>
      <c r="G1" s="551"/>
    </row>
    <row r="2" spans="1:7" ht="9" customHeight="1">
      <c r="A2" s="553"/>
      <c r="B2" s="553"/>
      <c r="C2" s="553"/>
      <c r="D2" s="554"/>
      <c r="E2" s="554"/>
      <c r="F2" s="554"/>
      <c r="G2" s="554"/>
    </row>
    <row r="3" spans="1:7" ht="14.25" thickBot="1">
      <c r="A3" s="555"/>
      <c r="B3" s="555"/>
      <c r="C3" s="555"/>
      <c r="D3" s="555"/>
      <c r="E3" s="555"/>
      <c r="F3" s="556"/>
      <c r="G3" s="556" t="s">
        <v>354</v>
      </c>
    </row>
    <row r="4" spans="1:7" ht="14.25" customHeight="1">
      <c r="A4" s="557" t="s">
        <v>355</v>
      </c>
      <c r="B4" s="558" t="s">
        <v>356</v>
      </c>
      <c r="C4" s="559"/>
      <c r="D4" s="558" t="s">
        <v>357</v>
      </c>
      <c r="E4" s="559"/>
      <c r="F4" s="558" t="s">
        <v>358</v>
      </c>
      <c r="G4" s="560"/>
    </row>
    <row r="5" spans="1:7" ht="14.25" customHeight="1">
      <c r="A5" s="561" t="s">
        <v>359</v>
      </c>
      <c r="B5" s="562"/>
      <c r="C5" s="563"/>
      <c r="D5" s="562"/>
      <c r="E5" s="563"/>
      <c r="F5" s="562"/>
      <c r="G5" s="564"/>
    </row>
    <row r="6" spans="1:7" ht="3" customHeight="1">
      <c r="A6" s="565"/>
      <c r="B6" s="566"/>
      <c r="C6" s="565"/>
      <c r="D6" s="565"/>
      <c r="E6" s="565"/>
      <c r="F6" s="553"/>
      <c r="G6" s="553"/>
    </row>
    <row r="7" spans="1:7" ht="13.5">
      <c r="A7" s="567" t="s">
        <v>402</v>
      </c>
      <c r="B7" s="568">
        <v>14282556234</v>
      </c>
      <c r="C7" s="569"/>
      <c r="D7" s="569">
        <v>12705786396</v>
      </c>
      <c r="E7" s="569"/>
      <c r="F7" s="570">
        <v>1576769838</v>
      </c>
      <c r="G7" s="571"/>
    </row>
    <row r="8" spans="1:7" ht="13.5">
      <c r="A8" s="572" t="s">
        <v>411</v>
      </c>
      <c r="B8" s="568">
        <v>15627297469</v>
      </c>
      <c r="C8" s="569"/>
      <c r="D8" s="569">
        <v>13912294199</v>
      </c>
      <c r="E8" s="569"/>
      <c r="F8" s="570">
        <v>1715003270</v>
      </c>
      <c r="G8" s="571"/>
    </row>
    <row r="9" spans="1:7" ht="13.5">
      <c r="A9" s="573" t="s">
        <v>191</v>
      </c>
      <c r="B9" s="574">
        <v>17329536774</v>
      </c>
      <c r="C9" s="575"/>
      <c r="D9" s="575">
        <v>15465022781</v>
      </c>
      <c r="E9" s="575"/>
      <c r="F9" s="576">
        <v>1864513993</v>
      </c>
      <c r="G9" s="571"/>
    </row>
    <row r="10" spans="1:7" ht="11.25" customHeight="1">
      <c r="A10" s="567"/>
      <c r="B10" s="577"/>
      <c r="C10" s="567"/>
      <c r="D10" s="567"/>
      <c r="E10" s="567"/>
      <c r="F10" s="578"/>
      <c r="G10" s="553"/>
    </row>
    <row r="11" spans="1:7" ht="12.75" customHeight="1">
      <c r="A11" s="579" t="s">
        <v>404</v>
      </c>
      <c r="B11" s="580">
        <v>1407482323</v>
      </c>
      <c r="C11" s="570"/>
      <c r="D11" s="581">
        <v>1253690780</v>
      </c>
      <c r="E11" s="581"/>
      <c r="F11" s="582">
        <v>153791543</v>
      </c>
      <c r="G11" s="583"/>
    </row>
    <row r="12" spans="1:7" ht="12.75" customHeight="1">
      <c r="A12" s="584" t="s">
        <v>325</v>
      </c>
      <c r="B12" s="580">
        <v>1378598702</v>
      </c>
      <c r="C12" s="570"/>
      <c r="D12" s="581">
        <v>1228433977</v>
      </c>
      <c r="E12" s="581"/>
      <c r="F12" s="582">
        <v>150164725</v>
      </c>
      <c r="G12" s="583"/>
    </row>
    <row r="13" spans="1:7" ht="12.75" customHeight="1">
      <c r="A13" s="579" t="s">
        <v>326</v>
      </c>
      <c r="B13" s="580">
        <v>1408009785</v>
      </c>
      <c r="C13" s="570"/>
      <c r="D13" s="581">
        <v>1254057432</v>
      </c>
      <c r="E13" s="581"/>
      <c r="F13" s="582">
        <v>153952353</v>
      </c>
      <c r="G13" s="583"/>
    </row>
    <row r="14" spans="1:7" ht="12.75" customHeight="1">
      <c r="A14" s="579" t="s">
        <v>327</v>
      </c>
      <c r="B14" s="580">
        <v>1403190350</v>
      </c>
      <c r="C14" s="570"/>
      <c r="D14" s="581">
        <v>1250357716</v>
      </c>
      <c r="E14" s="581"/>
      <c r="F14" s="582">
        <v>152832634</v>
      </c>
      <c r="G14" s="583"/>
    </row>
    <row r="15" spans="1:7" ht="12.75" customHeight="1">
      <c r="A15" s="579" t="s">
        <v>328</v>
      </c>
      <c r="B15" s="580">
        <v>1460518683</v>
      </c>
      <c r="C15" s="570"/>
      <c r="D15" s="581">
        <v>1301363733</v>
      </c>
      <c r="E15" s="581"/>
      <c r="F15" s="582">
        <v>159154950</v>
      </c>
      <c r="G15" s="583"/>
    </row>
    <row r="16" spans="1:7" ht="12.75" customHeight="1">
      <c r="A16" s="579" t="s">
        <v>329</v>
      </c>
      <c r="B16" s="580">
        <v>1472474852</v>
      </c>
      <c r="C16" s="570"/>
      <c r="D16" s="581">
        <v>1311637133</v>
      </c>
      <c r="E16" s="581"/>
      <c r="F16" s="582">
        <v>160837719</v>
      </c>
      <c r="G16" s="583"/>
    </row>
    <row r="17" spans="1:7" ht="12.75" customHeight="1">
      <c r="A17" s="579" t="s">
        <v>330</v>
      </c>
      <c r="B17" s="580">
        <v>1404280589</v>
      </c>
      <c r="C17" s="570"/>
      <c r="D17" s="581">
        <v>1253168209</v>
      </c>
      <c r="E17" s="581"/>
      <c r="F17" s="582">
        <v>151112380</v>
      </c>
      <c r="G17" s="583"/>
    </row>
    <row r="18" spans="1:7" ht="12.75" customHeight="1">
      <c r="A18" s="579" t="s">
        <v>331</v>
      </c>
      <c r="B18" s="580">
        <v>1516161847</v>
      </c>
      <c r="C18" s="570"/>
      <c r="D18" s="581">
        <v>1354129679</v>
      </c>
      <c r="E18" s="581"/>
      <c r="F18" s="582">
        <v>162032168</v>
      </c>
      <c r="G18" s="583"/>
    </row>
    <row r="19" spans="1:7" ht="12.75" customHeight="1">
      <c r="A19" s="579" t="s">
        <v>332</v>
      </c>
      <c r="B19" s="580">
        <v>1487596649</v>
      </c>
      <c r="C19" s="570"/>
      <c r="D19" s="581">
        <v>1330363149</v>
      </c>
      <c r="E19" s="581"/>
      <c r="F19" s="582">
        <v>157233500</v>
      </c>
      <c r="G19" s="571"/>
    </row>
    <row r="20" spans="1:7" ht="12.75" customHeight="1">
      <c r="A20" s="579" t="s">
        <v>405</v>
      </c>
      <c r="B20" s="580">
        <v>1515064166</v>
      </c>
      <c r="C20" s="570"/>
      <c r="D20" s="581">
        <v>1354919957</v>
      </c>
      <c r="E20" s="581"/>
      <c r="F20" s="582">
        <v>160144209</v>
      </c>
      <c r="G20" s="571"/>
    </row>
    <row r="21" spans="1:7" ht="12.75" customHeight="1">
      <c r="A21" s="579" t="s">
        <v>333</v>
      </c>
      <c r="B21" s="580">
        <v>1478212679</v>
      </c>
      <c r="C21" s="570"/>
      <c r="D21" s="581">
        <v>1321648247</v>
      </c>
      <c r="E21" s="581"/>
      <c r="F21" s="582">
        <v>156564432</v>
      </c>
      <c r="G21" s="583"/>
    </row>
    <row r="22" spans="1:7" ht="12.75" customHeight="1">
      <c r="A22" s="579" t="s">
        <v>334</v>
      </c>
      <c r="B22" s="580">
        <v>1397946149</v>
      </c>
      <c r="C22" s="570"/>
      <c r="D22" s="581">
        <v>1251252769</v>
      </c>
      <c r="E22" s="581"/>
      <c r="F22" s="582">
        <v>146693380</v>
      </c>
      <c r="G22" s="583"/>
    </row>
    <row r="23" spans="1:7" ht="3" customHeight="1" thickBot="1">
      <c r="A23" s="555"/>
      <c r="B23" s="585"/>
      <c r="C23" s="586"/>
      <c r="D23" s="586"/>
      <c r="E23" s="586"/>
      <c r="F23" s="587"/>
      <c r="G23" s="587"/>
    </row>
    <row r="24" spans="1:5" ht="13.5">
      <c r="A24" s="588" t="s">
        <v>406</v>
      </c>
      <c r="D24" s="589"/>
      <c r="E24" s="589"/>
    </row>
    <row r="25" spans="1:8" ht="13.5">
      <c r="A25" s="590" t="s">
        <v>360</v>
      </c>
      <c r="B25" s="590"/>
      <c r="C25" s="590"/>
      <c r="D25" s="590"/>
      <c r="E25" s="590"/>
      <c r="F25" s="590"/>
      <c r="G25" s="590"/>
      <c r="H25" s="590"/>
    </row>
    <row r="26" spans="1:8" ht="13.5">
      <c r="A26" s="590"/>
      <c r="B26" s="590"/>
      <c r="C26" s="590"/>
      <c r="D26" s="591"/>
      <c r="E26" s="590"/>
      <c r="F26" s="591"/>
      <c r="G26" s="590"/>
      <c r="H26" s="590"/>
    </row>
    <row r="27" spans="2:8" ht="13.5">
      <c r="B27" s="591"/>
      <c r="C27" s="590"/>
      <c r="D27" s="590"/>
      <c r="E27" s="590"/>
      <c r="F27" s="590"/>
      <c r="G27" s="590"/>
      <c r="H27" s="590"/>
    </row>
    <row r="30" spans="3:6" ht="13.5">
      <c r="C30" s="570"/>
      <c r="D30" s="570"/>
      <c r="E30" s="570"/>
      <c r="F30" s="570"/>
    </row>
  </sheetData>
  <mergeCells count="4">
    <mergeCell ref="B4:C5"/>
    <mergeCell ref="D4:E5"/>
    <mergeCell ref="F4:G5"/>
    <mergeCell ref="A1:G1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  <ignoredErrors>
    <ignoredError sqref="A12:A19 A21:A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B68"/>
  <sheetViews>
    <sheetView showGridLines="0" zoomScaleSheetLayoutView="100" workbookViewId="0" topLeftCell="A1">
      <pane xSplit="1" topLeftCell="B1" activePane="topRight" state="frozen"/>
      <selection pane="topLeft" activeCell="A1" sqref="A1:K1"/>
      <selection pane="topRight" activeCell="A1" sqref="A1:K1"/>
    </sheetView>
  </sheetViews>
  <sheetFormatPr defaultColWidth="9.00390625" defaultRowHeight="13.5"/>
  <cols>
    <col min="1" max="1" width="9.875" style="595" customWidth="1"/>
    <col min="2" max="2" width="6.625" style="595" customWidth="1"/>
    <col min="3" max="3" width="7.875" style="595" customWidth="1"/>
    <col min="4" max="4" width="12.875" style="595" customWidth="1"/>
    <col min="5" max="5" width="6.125" style="595" customWidth="1"/>
    <col min="6" max="6" width="7.125" style="595" customWidth="1"/>
    <col min="7" max="7" width="11.875" style="595" customWidth="1"/>
    <col min="8" max="8" width="6.00390625" style="595" customWidth="1"/>
    <col min="9" max="9" width="7.375" style="595" customWidth="1"/>
    <col min="10" max="10" width="12.625" style="595" customWidth="1"/>
    <col min="11" max="11" width="6.125" style="597" customWidth="1"/>
    <col min="12" max="12" width="1.37890625" style="597" customWidth="1"/>
    <col min="13" max="13" width="7.375" style="595" customWidth="1"/>
    <col min="14" max="14" width="12.75390625" style="595" customWidth="1"/>
    <col min="15" max="15" width="6.625" style="595" customWidth="1"/>
    <col min="16" max="16" width="7.375" style="595" customWidth="1"/>
    <col min="17" max="17" width="12.875" style="595" customWidth="1"/>
    <col min="18" max="18" width="7.375" style="595" customWidth="1"/>
    <col min="19" max="19" width="6.625" style="595" customWidth="1"/>
    <col min="20" max="20" width="11.00390625" style="595" customWidth="1"/>
    <col min="21" max="21" width="6.50390625" style="595" customWidth="1"/>
    <col min="22" max="22" width="7.25390625" style="595" customWidth="1"/>
    <col min="23" max="23" width="11.00390625" style="597" customWidth="1"/>
    <col min="24" max="16384" width="9.00390625" style="595" customWidth="1"/>
  </cols>
  <sheetData>
    <row r="1" spans="1:22" ht="24" customHeight="1">
      <c r="A1" s="592" t="s">
        <v>412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3"/>
      <c r="M1" s="594"/>
      <c r="N1" s="594"/>
      <c r="O1" s="594"/>
      <c r="P1" s="594"/>
      <c r="Q1" s="594"/>
      <c r="R1" s="594"/>
      <c r="S1" s="594"/>
      <c r="T1" s="594"/>
      <c r="V1" s="596"/>
    </row>
    <row r="2" spans="1:23" ht="14.25" thickBot="1">
      <c r="A2" s="597"/>
      <c r="B2" s="597"/>
      <c r="C2" s="597"/>
      <c r="D2" s="597"/>
      <c r="E2" s="597"/>
      <c r="F2" s="597"/>
      <c r="G2" s="597"/>
      <c r="H2" s="597"/>
      <c r="I2" s="597"/>
      <c r="J2" s="597"/>
      <c r="M2" s="598"/>
      <c r="N2" s="598"/>
      <c r="O2" s="598"/>
      <c r="P2" s="598"/>
      <c r="Q2" s="598"/>
      <c r="R2" s="598"/>
      <c r="S2" s="598"/>
      <c r="T2" s="598"/>
      <c r="U2" s="598"/>
      <c r="V2" s="599"/>
      <c r="W2" s="600" t="s">
        <v>361</v>
      </c>
    </row>
    <row r="3" spans="1:24" ht="17.25" customHeight="1">
      <c r="A3" s="601" t="s">
        <v>362</v>
      </c>
      <c r="B3" s="602" t="s">
        <v>363</v>
      </c>
      <c r="C3" s="603"/>
      <c r="D3" s="603"/>
      <c r="E3" s="603"/>
      <c r="F3" s="603"/>
      <c r="G3" s="603"/>
      <c r="H3" s="603"/>
      <c r="I3" s="603"/>
      <c r="J3" s="603"/>
      <c r="K3" s="603"/>
      <c r="L3" s="604"/>
      <c r="M3" s="605"/>
      <c r="N3" s="606" t="s">
        <v>364</v>
      </c>
      <c r="O3" s="605"/>
      <c r="P3" s="605"/>
      <c r="Q3" s="605"/>
      <c r="R3" s="607"/>
      <c r="S3" s="607"/>
      <c r="T3" s="607"/>
      <c r="U3" s="607"/>
      <c r="V3" s="607"/>
      <c r="W3" s="607"/>
      <c r="X3" s="597"/>
    </row>
    <row r="4" spans="1:24" ht="17.25" customHeight="1">
      <c r="A4" s="608"/>
      <c r="B4" s="609" t="s">
        <v>365</v>
      </c>
      <c r="C4" s="610"/>
      <c r="D4" s="611"/>
      <c r="E4" s="609" t="s">
        <v>366</v>
      </c>
      <c r="F4" s="610"/>
      <c r="G4" s="611"/>
      <c r="H4" s="609" t="s">
        <v>367</v>
      </c>
      <c r="I4" s="610"/>
      <c r="J4" s="611"/>
      <c r="K4" s="612" t="s">
        <v>368</v>
      </c>
      <c r="L4" s="613"/>
      <c r="M4" s="614" t="s">
        <v>369</v>
      </c>
      <c r="N4" s="615"/>
      <c r="O4" s="609" t="s">
        <v>370</v>
      </c>
      <c r="P4" s="610"/>
      <c r="Q4" s="611"/>
      <c r="R4" s="609" t="s">
        <v>371</v>
      </c>
      <c r="S4" s="610"/>
      <c r="T4" s="611"/>
      <c r="U4" s="609" t="s">
        <v>372</v>
      </c>
      <c r="V4" s="610"/>
      <c r="W4" s="610"/>
      <c r="X4" s="597"/>
    </row>
    <row r="5" spans="1:23" ht="15" customHeight="1">
      <c r="A5" s="608"/>
      <c r="B5" s="616" t="s">
        <v>373</v>
      </c>
      <c r="C5" s="617" t="s">
        <v>374</v>
      </c>
      <c r="D5" s="616" t="s">
        <v>375</v>
      </c>
      <c r="E5" s="616" t="s">
        <v>373</v>
      </c>
      <c r="F5" s="617" t="s">
        <v>374</v>
      </c>
      <c r="G5" s="616" t="s">
        <v>375</v>
      </c>
      <c r="H5" s="616" t="s">
        <v>373</v>
      </c>
      <c r="I5" s="617" t="s">
        <v>374</v>
      </c>
      <c r="J5" s="616" t="s">
        <v>375</v>
      </c>
      <c r="K5" s="618" t="s">
        <v>373</v>
      </c>
      <c r="L5" s="613"/>
      <c r="M5" s="619" t="s">
        <v>374</v>
      </c>
      <c r="N5" s="616" t="s">
        <v>375</v>
      </c>
      <c r="O5" s="616" t="s">
        <v>373</v>
      </c>
      <c r="P5" s="617" t="s">
        <v>374</v>
      </c>
      <c r="Q5" s="616" t="s">
        <v>375</v>
      </c>
      <c r="R5" s="616" t="s">
        <v>373</v>
      </c>
      <c r="S5" s="617" t="s">
        <v>374</v>
      </c>
      <c r="T5" s="616" t="s">
        <v>375</v>
      </c>
      <c r="U5" s="616" t="s">
        <v>373</v>
      </c>
      <c r="V5" s="617" t="s">
        <v>374</v>
      </c>
      <c r="W5" s="618" t="s">
        <v>375</v>
      </c>
    </row>
    <row r="6" spans="1:23" ht="15" customHeight="1">
      <c r="A6" s="620"/>
      <c r="B6" s="621"/>
      <c r="C6" s="622" t="s">
        <v>376</v>
      </c>
      <c r="D6" s="621"/>
      <c r="E6" s="621"/>
      <c r="F6" s="622" t="s">
        <v>376</v>
      </c>
      <c r="G6" s="621"/>
      <c r="H6" s="621"/>
      <c r="I6" s="622" t="s">
        <v>376</v>
      </c>
      <c r="J6" s="621"/>
      <c r="K6" s="623"/>
      <c r="M6" s="624" t="s">
        <v>376</v>
      </c>
      <c r="N6" s="621"/>
      <c r="O6" s="621"/>
      <c r="P6" s="622" t="s">
        <v>376</v>
      </c>
      <c r="Q6" s="621"/>
      <c r="R6" s="621"/>
      <c r="S6" s="622" t="s">
        <v>376</v>
      </c>
      <c r="T6" s="621"/>
      <c r="U6" s="621"/>
      <c r="V6" s="622" t="s">
        <v>376</v>
      </c>
      <c r="W6" s="623"/>
    </row>
    <row r="7" spans="1:22" ht="6" customHeight="1">
      <c r="A7" s="613"/>
      <c r="B7" s="625"/>
      <c r="C7" s="613"/>
      <c r="D7" s="626"/>
      <c r="E7" s="597"/>
      <c r="F7" s="613"/>
      <c r="G7" s="626"/>
      <c r="H7" s="597"/>
      <c r="I7" s="613"/>
      <c r="J7" s="597"/>
      <c r="M7" s="613"/>
      <c r="N7" s="597"/>
      <c r="O7" s="597"/>
      <c r="P7" s="613"/>
      <c r="Q7" s="597"/>
      <c r="R7" s="597"/>
      <c r="S7" s="613"/>
      <c r="T7" s="597"/>
      <c r="U7" s="597"/>
      <c r="V7" s="613"/>
    </row>
    <row r="8" spans="1:29" ht="13.5">
      <c r="A8" s="627" t="s">
        <v>377</v>
      </c>
      <c r="B8" s="628">
        <v>49770</v>
      </c>
      <c r="C8" s="629">
        <v>452169</v>
      </c>
      <c r="D8" s="629">
        <v>1932663870</v>
      </c>
      <c r="E8" s="629">
        <v>1888</v>
      </c>
      <c r="F8" s="629">
        <v>8467</v>
      </c>
      <c r="G8" s="629">
        <v>94653598</v>
      </c>
      <c r="H8" s="629">
        <v>4035</v>
      </c>
      <c r="I8" s="629">
        <v>22852</v>
      </c>
      <c r="J8" s="629">
        <v>153853708</v>
      </c>
      <c r="K8" s="629">
        <v>519</v>
      </c>
      <c r="L8" s="630"/>
      <c r="M8" s="631">
        <v>2421</v>
      </c>
      <c r="N8" s="631">
        <v>11948806</v>
      </c>
      <c r="O8" s="631">
        <v>39359</v>
      </c>
      <c r="P8" s="631">
        <v>247785</v>
      </c>
      <c r="Q8" s="631">
        <v>1658384947</v>
      </c>
      <c r="R8" s="631">
        <v>14912</v>
      </c>
      <c r="S8" s="631">
        <v>99105</v>
      </c>
      <c r="T8" s="631">
        <v>771548019</v>
      </c>
      <c r="U8" s="631">
        <v>30350</v>
      </c>
      <c r="V8" s="631">
        <v>887306</v>
      </c>
      <c r="W8" s="631">
        <v>415918708</v>
      </c>
      <c r="X8" s="632"/>
      <c r="Y8" s="632"/>
      <c r="Z8" s="632"/>
      <c r="AA8" s="632"/>
      <c r="AB8" s="632"/>
      <c r="AC8" s="632"/>
    </row>
    <row r="9" spans="1:29" ht="6" customHeight="1">
      <c r="A9" s="627"/>
      <c r="B9" s="633"/>
      <c r="C9" s="634"/>
      <c r="D9" s="634"/>
      <c r="E9" s="634"/>
      <c r="F9" s="634"/>
      <c r="G9" s="634"/>
      <c r="H9" s="634"/>
      <c r="I9" s="634"/>
      <c r="J9" s="634"/>
      <c r="K9" s="630"/>
      <c r="L9" s="630"/>
      <c r="M9" s="630"/>
      <c r="N9" s="630"/>
      <c r="O9" s="634"/>
      <c r="P9" s="634"/>
      <c r="Q9" s="634"/>
      <c r="R9" s="634"/>
      <c r="S9" s="634"/>
      <c r="T9" s="634"/>
      <c r="U9" s="634"/>
      <c r="V9" s="634"/>
      <c r="W9" s="630"/>
      <c r="X9" s="632"/>
      <c r="Y9" s="632"/>
      <c r="Z9" s="632"/>
      <c r="AA9" s="632"/>
      <c r="AB9" s="632"/>
      <c r="AC9" s="632"/>
    </row>
    <row r="10" spans="1:29" ht="13.5">
      <c r="A10" s="627" t="s">
        <v>413</v>
      </c>
      <c r="B10" s="628">
        <v>4036</v>
      </c>
      <c r="C10" s="629">
        <v>38622</v>
      </c>
      <c r="D10" s="629">
        <v>166808236</v>
      </c>
      <c r="E10" s="629">
        <v>159</v>
      </c>
      <c r="F10" s="629">
        <v>725</v>
      </c>
      <c r="G10" s="635">
        <v>8027055</v>
      </c>
      <c r="H10" s="629">
        <v>330</v>
      </c>
      <c r="I10" s="629">
        <v>2057</v>
      </c>
      <c r="J10" s="635">
        <v>13953956</v>
      </c>
      <c r="K10" s="629">
        <v>47</v>
      </c>
      <c r="L10" s="630"/>
      <c r="M10" s="631">
        <v>210</v>
      </c>
      <c r="N10" s="631">
        <v>1036800</v>
      </c>
      <c r="O10" s="631">
        <v>2933</v>
      </c>
      <c r="P10" s="631">
        <v>18717</v>
      </c>
      <c r="Q10" s="631">
        <v>125329649</v>
      </c>
      <c r="R10" s="631">
        <v>1180</v>
      </c>
      <c r="S10" s="631">
        <v>8391</v>
      </c>
      <c r="T10" s="631">
        <v>65854609</v>
      </c>
      <c r="U10" s="631">
        <v>2368</v>
      </c>
      <c r="V10" s="631">
        <v>72730</v>
      </c>
      <c r="W10" s="631">
        <v>32819463</v>
      </c>
      <c r="X10" s="632"/>
      <c r="Y10" s="632"/>
      <c r="Z10" s="632"/>
      <c r="AA10" s="632"/>
      <c r="AB10" s="632"/>
      <c r="AC10" s="632"/>
    </row>
    <row r="11" spans="1:29" ht="13.5">
      <c r="A11" s="636" t="s">
        <v>325</v>
      </c>
      <c r="B11" s="628">
        <v>4106</v>
      </c>
      <c r="C11" s="629">
        <v>37986</v>
      </c>
      <c r="D11" s="629">
        <v>163943553</v>
      </c>
      <c r="E11" s="629">
        <v>160</v>
      </c>
      <c r="F11" s="629">
        <v>676</v>
      </c>
      <c r="G11" s="635">
        <v>7562862</v>
      </c>
      <c r="H11" s="629">
        <v>325</v>
      </c>
      <c r="I11" s="629">
        <v>1826</v>
      </c>
      <c r="J11" s="635">
        <v>12832468</v>
      </c>
      <c r="K11" s="629">
        <v>43</v>
      </c>
      <c r="L11" s="630"/>
      <c r="M11" s="631">
        <v>202</v>
      </c>
      <c r="N11" s="631">
        <v>1001700</v>
      </c>
      <c r="O11" s="631">
        <v>3064</v>
      </c>
      <c r="P11" s="631">
        <v>18885</v>
      </c>
      <c r="Q11" s="631">
        <v>127956417</v>
      </c>
      <c r="R11" s="631">
        <v>1219</v>
      </c>
      <c r="S11" s="631">
        <v>8395</v>
      </c>
      <c r="T11" s="631">
        <v>65851575</v>
      </c>
      <c r="U11" s="631">
        <v>2423</v>
      </c>
      <c r="V11" s="631">
        <v>69331</v>
      </c>
      <c r="W11" s="631">
        <v>33579738</v>
      </c>
      <c r="X11" s="632"/>
      <c r="Y11" s="632"/>
      <c r="Z11" s="632"/>
      <c r="AA11" s="632"/>
      <c r="AB11" s="632"/>
      <c r="AC11" s="632"/>
    </row>
    <row r="12" spans="1:29" ht="13.5">
      <c r="A12" s="627" t="s">
        <v>326</v>
      </c>
      <c r="B12" s="628">
        <v>4073</v>
      </c>
      <c r="C12" s="629">
        <v>38384</v>
      </c>
      <c r="D12" s="629">
        <v>158012307</v>
      </c>
      <c r="E12" s="629">
        <v>162</v>
      </c>
      <c r="F12" s="629">
        <v>656</v>
      </c>
      <c r="G12" s="635">
        <v>7323876</v>
      </c>
      <c r="H12" s="629">
        <v>329</v>
      </c>
      <c r="I12" s="629">
        <v>1876</v>
      </c>
      <c r="J12" s="635">
        <v>12198060</v>
      </c>
      <c r="K12" s="629">
        <v>42</v>
      </c>
      <c r="L12" s="630"/>
      <c r="M12" s="631">
        <v>161</v>
      </c>
      <c r="N12" s="631">
        <v>778950</v>
      </c>
      <c r="O12" s="631">
        <v>3124</v>
      </c>
      <c r="P12" s="631">
        <v>18897</v>
      </c>
      <c r="Q12" s="631">
        <v>128664902</v>
      </c>
      <c r="R12" s="631">
        <v>1233</v>
      </c>
      <c r="S12" s="631">
        <v>7890</v>
      </c>
      <c r="T12" s="631">
        <v>62298512</v>
      </c>
      <c r="U12" s="631">
        <v>2444</v>
      </c>
      <c r="V12" s="631">
        <v>72743</v>
      </c>
      <c r="W12" s="631">
        <v>33546474</v>
      </c>
      <c r="X12" s="632"/>
      <c r="Y12" s="632"/>
      <c r="Z12" s="632"/>
      <c r="AA12" s="632"/>
      <c r="AB12" s="632"/>
      <c r="AC12" s="632"/>
    </row>
    <row r="13" spans="1:29" ht="13.5">
      <c r="A13" s="627" t="s">
        <v>327</v>
      </c>
      <c r="B13" s="628">
        <v>4105</v>
      </c>
      <c r="C13" s="629">
        <v>37186</v>
      </c>
      <c r="D13" s="629">
        <v>159345063</v>
      </c>
      <c r="E13" s="629">
        <v>157</v>
      </c>
      <c r="F13" s="629">
        <v>723</v>
      </c>
      <c r="G13" s="635">
        <v>8100000</v>
      </c>
      <c r="H13" s="629">
        <v>331</v>
      </c>
      <c r="I13" s="629">
        <v>1947</v>
      </c>
      <c r="J13" s="635">
        <v>13413879</v>
      </c>
      <c r="K13" s="629">
        <v>39</v>
      </c>
      <c r="L13" s="630"/>
      <c r="M13" s="631">
        <v>203</v>
      </c>
      <c r="N13" s="631">
        <v>982350</v>
      </c>
      <c r="O13" s="631">
        <v>3206</v>
      </c>
      <c r="P13" s="631">
        <v>19597</v>
      </c>
      <c r="Q13" s="631">
        <v>135029205</v>
      </c>
      <c r="R13" s="631">
        <v>1233</v>
      </c>
      <c r="S13" s="631">
        <v>8395</v>
      </c>
      <c r="T13" s="631">
        <v>66389950</v>
      </c>
      <c r="U13" s="631">
        <v>2497</v>
      </c>
      <c r="V13" s="631">
        <v>71875</v>
      </c>
      <c r="W13" s="631">
        <v>34786647</v>
      </c>
      <c r="X13" s="632"/>
      <c r="Y13" s="632"/>
      <c r="Z13" s="632"/>
      <c r="AA13" s="632"/>
      <c r="AB13" s="632"/>
      <c r="AC13" s="632"/>
    </row>
    <row r="14" spans="1:29" ht="13.5">
      <c r="A14" s="627" t="s">
        <v>328</v>
      </c>
      <c r="B14" s="628">
        <v>4157</v>
      </c>
      <c r="C14" s="629">
        <v>38517</v>
      </c>
      <c r="D14" s="629">
        <v>164645576</v>
      </c>
      <c r="E14" s="629">
        <v>156</v>
      </c>
      <c r="F14" s="629">
        <v>752</v>
      </c>
      <c r="G14" s="635">
        <v>8393850</v>
      </c>
      <c r="H14" s="629">
        <v>329</v>
      </c>
      <c r="I14" s="629">
        <v>1889</v>
      </c>
      <c r="J14" s="635">
        <v>12777534</v>
      </c>
      <c r="K14" s="629">
        <v>29</v>
      </c>
      <c r="L14" s="630"/>
      <c r="M14" s="631">
        <v>126</v>
      </c>
      <c r="N14" s="631">
        <v>609300</v>
      </c>
      <c r="O14" s="631">
        <v>3240</v>
      </c>
      <c r="P14" s="631">
        <v>20412</v>
      </c>
      <c r="Q14" s="631">
        <v>138898505</v>
      </c>
      <c r="R14" s="631">
        <v>1222</v>
      </c>
      <c r="S14" s="631">
        <v>8697</v>
      </c>
      <c r="T14" s="631">
        <v>68627815</v>
      </c>
      <c r="U14" s="631">
        <v>2500</v>
      </c>
      <c r="V14" s="631">
        <v>74024</v>
      </c>
      <c r="W14" s="631">
        <v>34455195</v>
      </c>
      <c r="X14" s="632"/>
      <c r="Y14" s="632"/>
      <c r="Z14" s="632"/>
      <c r="AA14" s="632"/>
      <c r="AB14" s="632"/>
      <c r="AC14" s="632"/>
    </row>
    <row r="15" spans="1:29" ht="13.5">
      <c r="A15" s="627" t="s">
        <v>329</v>
      </c>
      <c r="B15" s="628">
        <v>4129</v>
      </c>
      <c r="C15" s="629">
        <v>39394</v>
      </c>
      <c r="D15" s="629">
        <v>160334016</v>
      </c>
      <c r="E15" s="629">
        <v>154</v>
      </c>
      <c r="F15" s="629">
        <v>709</v>
      </c>
      <c r="G15" s="635">
        <v>7930701</v>
      </c>
      <c r="H15" s="629">
        <v>346</v>
      </c>
      <c r="I15" s="629">
        <v>1961</v>
      </c>
      <c r="J15" s="635">
        <v>13299408</v>
      </c>
      <c r="K15" s="629">
        <v>31</v>
      </c>
      <c r="L15" s="630"/>
      <c r="M15" s="631">
        <v>131</v>
      </c>
      <c r="N15" s="631">
        <v>652050</v>
      </c>
      <c r="O15" s="631">
        <v>3244</v>
      </c>
      <c r="P15" s="631">
        <v>20071</v>
      </c>
      <c r="Q15" s="631">
        <v>138469111</v>
      </c>
      <c r="R15" s="631">
        <v>1208</v>
      </c>
      <c r="S15" s="631">
        <v>8045</v>
      </c>
      <c r="T15" s="631">
        <v>63785684</v>
      </c>
      <c r="U15" s="631">
        <v>2499</v>
      </c>
      <c r="V15" s="631">
        <v>74710</v>
      </c>
      <c r="W15" s="631">
        <v>34434153</v>
      </c>
      <c r="X15" s="632"/>
      <c r="Y15" s="632"/>
      <c r="Z15" s="632"/>
      <c r="AA15" s="632"/>
      <c r="AB15" s="632"/>
      <c r="AC15" s="632"/>
    </row>
    <row r="16" spans="1:29" ht="13.5">
      <c r="A16" s="627" t="s">
        <v>330</v>
      </c>
      <c r="B16" s="628">
        <v>4031</v>
      </c>
      <c r="C16" s="629">
        <v>35784</v>
      </c>
      <c r="D16" s="629">
        <v>154009672</v>
      </c>
      <c r="E16" s="629">
        <v>146</v>
      </c>
      <c r="F16" s="629">
        <v>682</v>
      </c>
      <c r="G16" s="635">
        <v>7628384</v>
      </c>
      <c r="H16" s="629">
        <v>334</v>
      </c>
      <c r="I16" s="629">
        <v>1821</v>
      </c>
      <c r="J16" s="635">
        <v>12237270</v>
      </c>
      <c r="K16" s="629">
        <v>49</v>
      </c>
      <c r="L16" s="630"/>
      <c r="M16" s="631">
        <v>259</v>
      </c>
      <c r="N16" s="631">
        <v>1274400</v>
      </c>
      <c r="O16" s="631">
        <v>3253</v>
      </c>
      <c r="P16" s="631">
        <v>22503</v>
      </c>
      <c r="Q16" s="631">
        <v>137070952</v>
      </c>
      <c r="R16" s="631">
        <v>1178</v>
      </c>
      <c r="S16" s="631">
        <v>7700</v>
      </c>
      <c r="T16" s="631">
        <v>60786064</v>
      </c>
      <c r="U16" s="631">
        <v>2458</v>
      </c>
      <c r="V16" s="631">
        <v>70830</v>
      </c>
      <c r="W16" s="631">
        <v>33512053</v>
      </c>
      <c r="X16" s="632"/>
      <c r="Y16" s="632"/>
      <c r="Z16" s="632"/>
      <c r="AA16" s="632"/>
      <c r="AB16" s="632"/>
      <c r="AC16" s="632"/>
    </row>
    <row r="17" spans="1:29" ht="13.5">
      <c r="A17" s="627" t="s">
        <v>331</v>
      </c>
      <c r="B17" s="628">
        <v>4232</v>
      </c>
      <c r="C17" s="629">
        <v>37786</v>
      </c>
      <c r="D17" s="629">
        <v>162488065</v>
      </c>
      <c r="E17" s="629">
        <v>160</v>
      </c>
      <c r="F17" s="629">
        <v>698</v>
      </c>
      <c r="G17" s="635">
        <v>7869225</v>
      </c>
      <c r="H17" s="629">
        <v>350</v>
      </c>
      <c r="I17" s="629">
        <v>1896</v>
      </c>
      <c r="J17" s="635">
        <v>12569016</v>
      </c>
      <c r="K17" s="629">
        <v>42</v>
      </c>
      <c r="L17" s="630"/>
      <c r="M17" s="631">
        <v>204</v>
      </c>
      <c r="N17" s="631">
        <v>1111481</v>
      </c>
      <c r="O17" s="631">
        <v>3438</v>
      </c>
      <c r="P17" s="631">
        <v>20810</v>
      </c>
      <c r="Q17" s="631">
        <v>144226210</v>
      </c>
      <c r="R17" s="631">
        <v>1333</v>
      </c>
      <c r="S17" s="631">
        <v>8030</v>
      </c>
      <c r="T17" s="631">
        <v>63168715</v>
      </c>
      <c r="U17" s="631">
        <v>2579</v>
      </c>
      <c r="V17" s="631">
        <v>76597</v>
      </c>
      <c r="W17" s="631">
        <v>34901415</v>
      </c>
      <c r="X17" s="632"/>
      <c r="Y17" s="632"/>
      <c r="Z17" s="632"/>
      <c r="AA17" s="632"/>
      <c r="AB17" s="632"/>
      <c r="AC17" s="632"/>
    </row>
    <row r="18" spans="1:29" ht="13.5">
      <c r="A18" s="627" t="s">
        <v>332</v>
      </c>
      <c r="B18" s="628">
        <v>4217</v>
      </c>
      <c r="C18" s="629">
        <v>37869</v>
      </c>
      <c r="D18" s="629">
        <v>162649621</v>
      </c>
      <c r="E18" s="629">
        <v>152</v>
      </c>
      <c r="F18" s="629">
        <v>701</v>
      </c>
      <c r="G18" s="635">
        <v>7839090</v>
      </c>
      <c r="H18" s="629">
        <v>359</v>
      </c>
      <c r="I18" s="629">
        <v>2063</v>
      </c>
      <c r="J18" s="635">
        <v>13717946</v>
      </c>
      <c r="K18" s="629">
        <v>44</v>
      </c>
      <c r="L18" s="630"/>
      <c r="M18" s="631">
        <v>203</v>
      </c>
      <c r="N18" s="631">
        <v>1024125</v>
      </c>
      <c r="O18" s="631">
        <v>3435</v>
      </c>
      <c r="P18" s="631">
        <v>21639</v>
      </c>
      <c r="Q18" s="631">
        <v>149378970</v>
      </c>
      <c r="R18" s="631">
        <v>1312</v>
      </c>
      <c r="S18" s="631">
        <v>8949</v>
      </c>
      <c r="T18" s="631">
        <v>66630097</v>
      </c>
      <c r="U18" s="631">
        <v>2579</v>
      </c>
      <c r="V18" s="631">
        <v>74718</v>
      </c>
      <c r="W18" s="631">
        <v>35211380</v>
      </c>
      <c r="X18" s="632"/>
      <c r="Y18" s="632"/>
      <c r="Z18" s="632"/>
      <c r="AA18" s="632"/>
      <c r="AB18" s="632"/>
      <c r="AC18" s="632"/>
    </row>
    <row r="19" spans="1:29" ht="13.5">
      <c r="A19" s="627" t="s">
        <v>414</v>
      </c>
      <c r="B19" s="628">
        <v>4289</v>
      </c>
      <c r="C19" s="631">
        <v>38937</v>
      </c>
      <c r="D19" s="629">
        <v>168275238</v>
      </c>
      <c r="E19" s="631">
        <v>163</v>
      </c>
      <c r="F19" s="631">
        <v>760</v>
      </c>
      <c r="G19" s="635">
        <v>8449555</v>
      </c>
      <c r="H19" s="631">
        <v>341</v>
      </c>
      <c r="I19" s="631">
        <v>2038</v>
      </c>
      <c r="J19" s="635">
        <v>13289694</v>
      </c>
      <c r="K19" s="631">
        <v>52</v>
      </c>
      <c r="L19" s="630"/>
      <c r="M19" s="631">
        <v>269</v>
      </c>
      <c r="N19" s="631">
        <v>1226775</v>
      </c>
      <c r="O19" s="631">
        <v>3477</v>
      </c>
      <c r="P19" s="631">
        <v>21390</v>
      </c>
      <c r="Q19" s="631">
        <v>148622547</v>
      </c>
      <c r="R19" s="631">
        <v>1294</v>
      </c>
      <c r="S19" s="631">
        <v>8822</v>
      </c>
      <c r="T19" s="631">
        <v>66694111</v>
      </c>
      <c r="U19" s="631">
        <v>2637</v>
      </c>
      <c r="V19" s="631">
        <v>78102</v>
      </c>
      <c r="W19" s="631">
        <v>35795871</v>
      </c>
      <c r="X19" s="632"/>
      <c r="Y19" s="632"/>
      <c r="Z19" s="632"/>
      <c r="AA19" s="632"/>
      <c r="AB19" s="632"/>
      <c r="AC19" s="632"/>
    </row>
    <row r="20" spans="1:29" ht="13.5">
      <c r="A20" s="613" t="s">
        <v>333</v>
      </c>
      <c r="B20" s="628">
        <v>4222</v>
      </c>
      <c r="C20" s="631">
        <v>36489</v>
      </c>
      <c r="D20" s="629">
        <v>156688579</v>
      </c>
      <c r="E20" s="631">
        <v>164</v>
      </c>
      <c r="F20" s="631">
        <v>710</v>
      </c>
      <c r="G20" s="635">
        <v>7973000</v>
      </c>
      <c r="H20" s="631">
        <v>336</v>
      </c>
      <c r="I20" s="631">
        <v>1808</v>
      </c>
      <c r="J20" s="635">
        <v>12047166</v>
      </c>
      <c r="K20" s="631">
        <v>53</v>
      </c>
      <c r="L20" s="630"/>
      <c r="M20" s="631">
        <v>242</v>
      </c>
      <c r="N20" s="631">
        <v>1190775</v>
      </c>
      <c r="O20" s="631">
        <v>3479</v>
      </c>
      <c r="P20" s="631">
        <v>24422</v>
      </c>
      <c r="Q20" s="631">
        <v>142665695</v>
      </c>
      <c r="R20" s="631">
        <v>1266</v>
      </c>
      <c r="S20" s="631">
        <v>8125</v>
      </c>
      <c r="T20" s="631">
        <v>61591524</v>
      </c>
      <c r="U20" s="631">
        <v>2723</v>
      </c>
      <c r="V20" s="631">
        <v>80473</v>
      </c>
      <c r="W20" s="631">
        <v>36896422</v>
      </c>
      <c r="X20" s="632"/>
      <c r="Y20" s="632"/>
      <c r="Z20" s="632"/>
      <c r="AA20" s="632"/>
      <c r="AB20" s="632"/>
      <c r="AC20" s="632"/>
    </row>
    <row r="21" spans="1:29" ht="13.5">
      <c r="A21" s="613" t="s">
        <v>334</v>
      </c>
      <c r="B21" s="628">
        <v>4173</v>
      </c>
      <c r="C21" s="631">
        <v>35215</v>
      </c>
      <c r="D21" s="629">
        <v>155463944</v>
      </c>
      <c r="E21" s="631">
        <v>155</v>
      </c>
      <c r="F21" s="631">
        <v>675</v>
      </c>
      <c r="G21" s="635">
        <v>7556000</v>
      </c>
      <c r="H21" s="631">
        <v>325</v>
      </c>
      <c r="I21" s="631">
        <v>1670</v>
      </c>
      <c r="J21" s="635">
        <v>11517311</v>
      </c>
      <c r="K21" s="631">
        <v>48</v>
      </c>
      <c r="L21" s="630"/>
      <c r="M21" s="631">
        <v>211</v>
      </c>
      <c r="N21" s="631">
        <v>1060100</v>
      </c>
      <c r="O21" s="631">
        <v>3466</v>
      </c>
      <c r="P21" s="631">
        <v>20442</v>
      </c>
      <c r="Q21" s="631">
        <v>142072784</v>
      </c>
      <c r="R21" s="631">
        <v>1234</v>
      </c>
      <c r="S21" s="631">
        <v>7666</v>
      </c>
      <c r="T21" s="631">
        <v>59869363</v>
      </c>
      <c r="U21" s="631">
        <v>2643</v>
      </c>
      <c r="V21" s="631">
        <v>71173</v>
      </c>
      <c r="W21" s="631">
        <v>35979897</v>
      </c>
      <c r="X21" s="632"/>
      <c r="Y21" s="632"/>
      <c r="Z21" s="632"/>
      <c r="AA21" s="632"/>
      <c r="AB21" s="632"/>
      <c r="AC21" s="632"/>
    </row>
    <row r="22" spans="1:23" ht="6" customHeight="1" thickBot="1">
      <c r="A22" s="637"/>
      <c r="B22" s="638"/>
      <c r="C22" s="639"/>
      <c r="D22" s="640"/>
      <c r="E22" s="641"/>
      <c r="F22" s="641"/>
      <c r="G22" s="639"/>
      <c r="H22" s="641"/>
      <c r="I22" s="640"/>
      <c r="J22" s="640"/>
      <c r="K22" s="641"/>
      <c r="L22" s="642"/>
      <c r="M22" s="641"/>
      <c r="N22" s="640"/>
      <c r="O22" s="640"/>
      <c r="P22" s="640"/>
      <c r="Q22" s="640"/>
      <c r="R22" s="641"/>
      <c r="S22" s="640"/>
      <c r="T22" s="640"/>
      <c r="U22" s="641"/>
      <c r="V22" s="640"/>
      <c r="W22" s="640"/>
    </row>
    <row r="23" spans="1:23" ht="17.25" customHeight="1">
      <c r="A23" s="601" t="s">
        <v>378</v>
      </c>
      <c r="B23" s="602" t="s">
        <v>363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42"/>
      <c r="M23" s="605"/>
      <c r="N23" s="606" t="s">
        <v>364</v>
      </c>
      <c r="O23" s="605"/>
      <c r="P23" s="605"/>
      <c r="Q23" s="605"/>
      <c r="R23" s="607"/>
      <c r="S23" s="607"/>
      <c r="T23" s="607"/>
      <c r="U23" s="607"/>
      <c r="V23" s="607"/>
      <c r="W23" s="607"/>
    </row>
    <row r="24" spans="1:49" ht="17.25" customHeight="1">
      <c r="A24" s="608"/>
      <c r="B24" s="609" t="s">
        <v>379</v>
      </c>
      <c r="C24" s="610"/>
      <c r="D24" s="611"/>
      <c r="E24" s="609" t="s">
        <v>380</v>
      </c>
      <c r="F24" s="610"/>
      <c r="G24" s="611"/>
      <c r="H24" s="609" t="s">
        <v>381</v>
      </c>
      <c r="I24" s="610"/>
      <c r="J24" s="611"/>
      <c r="K24" s="622" t="s">
        <v>415</v>
      </c>
      <c r="L24" s="613"/>
      <c r="M24" s="643" t="s">
        <v>416</v>
      </c>
      <c r="N24" s="644"/>
      <c r="O24" s="609" t="s">
        <v>382</v>
      </c>
      <c r="P24" s="610"/>
      <c r="Q24" s="611"/>
      <c r="R24" s="609" t="s">
        <v>383</v>
      </c>
      <c r="S24" s="610"/>
      <c r="T24" s="611"/>
      <c r="U24" s="609" t="s">
        <v>384</v>
      </c>
      <c r="V24" s="610"/>
      <c r="W24" s="610"/>
      <c r="X24" s="645"/>
      <c r="Y24" s="645"/>
      <c r="Z24" s="645"/>
      <c r="AA24" s="645"/>
      <c r="AB24" s="645"/>
      <c r="AC24" s="645"/>
      <c r="AD24" s="645"/>
      <c r="AE24" s="645"/>
      <c r="AF24" s="645"/>
      <c r="AG24" s="645"/>
      <c r="AH24" s="645"/>
      <c r="AI24" s="645"/>
      <c r="AJ24" s="645"/>
      <c r="AK24" s="645"/>
      <c r="AL24" s="645"/>
      <c r="AM24" s="645"/>
      <c r="AN24" s="645"/>
      <c r="AO24" s="645"/>
      <c r="AP24" s="645"/>
      <c r="AQ24" s="645"/>
      <c r="AR24" s="645"/>
      <c r="AS24" s="645"/>
      <c r="AT24" s="645"/>
      <c r="AU24" s="645"/>
      <c r="AV24" s="645"/>
      <c r="AW24" s="645"/>
    </row>
    <row r="25" spans="1:23" ht="15" customHeight="1">
      <c r="A25" s="608"/>
      <c r="B25" s="616" t="s">
        <v>373</v>
      </c>
      <c r="C25" s="617" t="s">
        <v>374</v>
      </c>
      <c r="D25" s="616" t="s">
        <v>375</v>
      </c>
      <c r="E25" s="616" t="s">
        <v>373</v>
      </c>
      <c r="F25" s="617" t="s">
        <v>374</v>
      </c>
      <c r="G25" s="616" t="s">
        <v>375</v>
      </c>
      <c r="H25" s="616" t="s">
        <v>373</v>
      </c>
      <c r="I25" s="617" t="s">
        <v>374</v>
      </c>
      <c r="J25" s="616" t="s">
        <v>375</v>
      </c>
      <c r="K25" s="618" t="s">
        <v>373</v>
      </c>
      <c r="L25" s="613"/>
      <c r="M25" s="619" t="s">
        <v>374</v>
      </c>
      <c r="N25" s="616" t="s">
        <v>375</v>
      </c>
      <c r="O25" s="616" t="s">
        <v>373</v>
      </c>
      <c r="P25" s="617" t="s">
        <v>374</v>
      </c>
      <c r="Q25" s="616" t="s">
        <v>375</v>
      </c>
      <c r="R25" s="616" t="s">
        <v>373</v>
      </c>
      <c r="S25" s="617" t="s">
        <v>374</v>
      </c>
      <c r="T25" s="616" t="s">
        <v>375</v>
      </c>
      <c r="U25" s="616" t="s">
        <v>373</v>
      </c>
      <c r="V25" s="617" t="s">
        <v>374</v>
      </c>
      <c r="W25" s="618" t="s">
        <v>375</v>
      </c>
    </row>
    <row r="26" spans="1:23" ht="15" customHeight="1">
      <c r="A26" s="620"/>
      <c r="B26" s="621"/>
      <c r="C26" s="622" t="s">
        <v>376</v>
      </c>
      <c r="D26" s="621"/>
      <c r="E26" s="621"/>
      <c r="F26" s="622" t="s">
        <v>376</v>
      </c>
      <c r="G26" s="621"/>
      <c r="H26" s="621"/>
      <c r="I26" s="622" t="s">
        <v>376</v>
      </c>
      <c r="J26" s="621"/>
      <c r="K26" s="623"/>
      <c r="M26" s="624" t="s">
        <v>376</v>
      </c>
      <c r="N26" s="621"/>
      <c r="O26" s="621"/>
      <c r="P26" s="622" t="s">
        <v>376</v>
      </c>
      <c r="Q26" s="621"/>
      <c r="R26" s="621"/>
      <c r="S26" s="622" t="s">
        <v>376</v>
      </c>
      <c r="T26" s="621"/>
      <c r="U26" s="621"/>
      <c r="V26" s="622" t="s">
        <v>376</v>
      </c>
      <c r="W26" s="623"/>
    </row>
    <row r="27" spans="1:22" ht="6" customHeight="1">
      <c r="A27" s="597"/>
      <c r="B27" s="646"/>
      <c r="C27" s="613"/>
      <c r="D27" s="626"/>
      <c r="E27" s="597"/>
      <c r="F27" s="613"/>
      <c r="G27" s="597"/>
      <c r="H27" s="597"/>
      <c r="I27" s="613"/>
      <c r="J27" s="597"/>
      <c r="M27" s="647"/>
      <c r="N27" s="597"/>
      <c r="O27" s="597"/>
      <c r="P27" s="613"/>
      <c r="Q27" s="597"/>
      <c r="R27" s="597"/>
      <c r="S27" s="613"/>
      <c r="T27" s="597"/>
      <c r="U27" s="597"/>
      <c r="V27" s="613"/>
    </row>
    <row r="28" spans="1:23" ht="13.5">
      <c r="A28" s="627" t="s">
        <v>377</v>
      </c>
      <c r="B28" s="628">
        <v>7395</v>
      </c>
      <c r="C28" s="629">
        <v>111666</v>
      </c>
      <c r="D28" s="629">
        <v>890506072</v>
      </c>
      <c r="E28" s="629">
        <v>768</v>
      </c>
      <c r="F28" s="629">
        <v>7470</v>
      </c>
      <c r="G28" s="629">
        <v>74144289</v>
      </c>
      <c r="H28" s="629">
        <v>5252</v>
      </c>
      <c r="I28" s="629">
        <v>10340</v>
      </c>
      <c r="J28" s="629">
        <v>45442160</v>
      </c>
      <c r="K28" s="629">
        <v>4735</v>
      </c>
      <c r="L28" s="630"/>
      <c r="M28" s="635">
        <v>136585</v>
      </c>
      <c r="N28" s="635">
        <v>1034994396</v>
      </c>
      <c r="O28" s="635">
        <v>2206</v>
      </c>
      <c r="P28" s="635">
        <v>61313</v>
      </c>
      <c r="Q28" s="635">
        <v>332506522</v>
      </c>
      <c r="R28" s="635" t="s">
        <v>36</v>
      </c>
      <c r="S28" s="635" t="s">
        <v>36</v>
      </c>
      <c r="T28" s="635" t="s">
        <v>36</v>
      </c>
      <c r="U28" s="635">
        <v>85964</v>
      </c>
      <c r="V28" s="635" t="s">
        <v>36</v>
      </c>
      <c r="W28" s="631">
        <v>724095365</v>
      </c>
    </row>
    <row r="29" spans="2:23" ht="6" customHeight="1">
      <c r="B29" s="633"/>
      <c r="C29" s="634"/>
      <c r="D29" s="634"/>
      <c r="E29" s="634"/>
      <c r="F29" s="634"/>
      <c r="G29" s="634"/>
      <c r="H29" s="634"/>
      <c r="I29" s="634"/>
      <c r="J29" s="634"/>
      <c r="K29" s="630"/>
      <c r="L29" s="630"/>
      <c r="M29" s="648"/>
      <c r="N29" s="630"/>
      <c r="O29" s="634"/>
      <c r="P29" s="634"/>
      <c r="Q29" s="634"/>
      <c r="R29" s="634"/>
      <c r="S29" s="634"/>
      <c r="T29" s="634"/>
      <c r="U29" s="634"/>
      <c r="V29" s="634"/>
      <c r="W29" s="630"/>
    </row>
    <row r="30" spans="1:23" ht="13.5">
      <c r="A30" s="627" t="s">
        <v>417</v>
      </c>
      <c r="B30" s="628">
        <v>543</v>
      </c>
      <c r="C30" s="629">
        <v>7156</v>
      </c>
      <c r="D30" s="629">
        <v>66781737</v>
      </c>
      <c r="E30" s="629">
        <v>58</v>
      </c>
      <c r="F30" s="629">
        <v>655</v>
      </c>
      <c r="G30" s="629">
        <v>6482871</v>
      </c>
      <c r="H30" s="629">
        <v>388</v>
      </c>
      <c r="I30" s="629">
        <v>764</v>
      </c>
      <c r="J30" s="629">
        <v>3228390</v>
      </c>
      <c r="K30" s="635">
        <v>341</v>
      </c>
      <c r="L30" s="630"/>
      <c r="M30" s="635">
        <v>9806</v>
      </c>
      <c r="N30" s="635">
        <v>73492194</v>
      </c>
      <c r="O30" s="635">
        <v>121</v>
      </c>
      <c r="P30" s="635">
        <v>3006</v>
      </c>
      <c r="Q30" s="635">
        <v>16702434</v>
      </c>
      <c r="R30" s="635" t="s">
        <v>36</v>
      </c>
      <c r="S30" s="635" t="s">
        <v>36</v>
      </c>
      <c r="T30" s="635" t="s">
        <v>36</v>
      </c>
      <c r="U30" s="635">
        <v>7025</v>
      </c>
      <c r="V30" s="635" t="s">
        <v>36</v>
      </c>
      <c r="W30" s="631">
        <v>59010726</v>
      </c>
    </row>
    <row r="31" spans="1:23" ht="13.5">
      <c r="A31" s="636" t="s">
        <v>325</v>
      </c>
      <c r="B31" s="628">
        <v>586</v>
      </c>
      <c r="C31" s="629">
        <v>7301</v>
      </c>
      <c r="D31" s="629">
        <v>69252021</v>
      </c>
      <c r="E31" s="629">
        <v>53</v>
      </c>
      <c r="F31" s="629">
        <v>576</v>
      </c>
      <c r="G31" s="629">
        <v>5421420</v>
      </c>
      <c r="H31" s="629">
        <v>398</v>
      </c>
      <c r="I31" s="629">
        <v>770</v>
      </c>
      <c r="J31" s="629">
        <v>3256920</v>
      </c>
      <c r="K31" s="635">
        <v>315</v>
      </c>
      <c r="L31" s="630"/>
      <c r="M31" s="635">
        <v>9013</v>
      </c>
      <c r="N31" s="635">
        <v>68319068</v>
      </c>
      <c r="O31" s="635">
        <v>135</v>
      </c>
      <c r="P31" s="635">
        <v>3661</v>
      </c>
      <c r="Q31" s="635">
        <v>20549286</v>
      </c>
      <c r="R31" s="635" t="s">
        <v>36</v>
      </c>
      <c r="S31" s="635" t="s">
        <v>36</v>
      </c>
      <c r="T31" s="635" t="s">
        <v>36</v>
      </c>
      <c r="U31" s="635">
        <v>7033</v>
      </c>
      <c r="V31" s="635" t="s">
        <v>36</v>
      </c>
      <c r="W31" s="631">
        <v>59735686</v>
      </c>
    </row>
    <row r="32" spans="1:23" ht="13.5">
      <c r="A32" s="627" t="s">
        <v>326</v>
      </c>
      <c r="B32" s="628">
        <v>604</v>
      </c>
      <c r="C32" s="629">
        <v>12809</v>
      </c>
      <c r="D32" s="629">
        <v>72152109</v>
      </c>
      <c r="E32" s="629">
        <v>77</v>
      </c>
      <c r="F32" s="629">
        <v>819</v>
      </c>
      <c r="G32" s="629">
        <v>8199666</v>
      </c>
      <c r="H32" s="629">
        <v>406</v>
      </c>
      <c r="I32" s="629">
        <v>761</v>
      </c>
      <c r="J32" s="629">
        <v>3333420</v>
      </c>
      <c r="K32" s="635">
        <v>334</v>
      </c>
      <c r="L32" s="630"/>
      <c r="M32" s="635">
        <v>9818</v>
      </c>
      <c r="N32" s="635">
        <v>74214011</v>
      </c>
      <c r="O32" s="635">
        <v>144</v>
      </c>
      <c r="P32" s="635">
        <v>4019</v>
      </c>
      <c r="Q32" s="635">
        <v>22134065</v>
      </c>
      <c r="R32" s="635" t="s">
        <v>36</v>
      </c>
      <c r="S32" s="635" t="s">
        <v>36</v>
      </c>
      <c r="T32" s="635" t="s">
        <v>36</v>
      </c>
      <c r="U32" s="635">
        <v>7066</v>
      </c>
      <c r="V32" s="635" t="s">
        <v>36</v>
      </c>
      <c r="W32" s="631">
        <v>59656126</v>
      </c>
    </row>
    <row r="33" spans="1:23" ht="13.5">
      <c r="A33" s="627" t="s">
        <v>327</v>
      </c>
      <c r="B33" s="628">
        <v>582</v>
      </c>
      <c r="C33" s="629">
        <v>18413</v>
      </c>
      <c r="D33" s="629">
        <v>69744168</v>
      </c>
      <c r="E33" s="629">
        <v>68</v>
      </c>
      <c r="F33" s="629">
        <v>571</v>
      </c>
      <c r="G33" s="629">
        <v>5763447</v>
      </c>
      <c r="H33" s="629">
        <v>386</v>
      </c>
      <c r="I33" s="629">
        <v>765</v>
      </c>
      <c r="J33" s="629">
        <v>3242610</v>
      </c>
      <c r="K33" s="631">
        <v>350</v>
      </c>
      <c r="L33" s="630"/>
      <c r="M33" s="635">
        <v>9842</v>
      </c>
      <c r="N33" s="635">
        <v>75121178</v>
      </c>
      <c r="O33" s="635">
        <v>128</v>
      </c>
      <c r="P33" s="635">
        <v>3516</v>
      </c>
      <c r="Q33" s="635">
        <v>19363986</v>
      </c>
      <c r="R33" s="635" t="s">
        <v>36</v>
      </c>
      <c r="S33" s="635" t="s">
        <v>36</v>
      </c>
      <c r="T33" s="635" t="s">
        <v>36</v>
      </c>
      <c r="U33" s="635">
        <v>7085</v>
      </c>
      <c r="V33" s="635" t="s">
        <v>36</v>
      </c>
      <c r="W33" s="631">
        <v>59498406</v>
      </c>
    </row>
    <row r="34" spans="1:23" ht="13.5">
      <c r="A34" s="627" t="s">
        <v>328</v>
      </c>
      <c r="B34" s="628">
        <v>617</v>
      </c>
      <c r="C34" s="629">
        <v>8246</v>
      </c>
      <c r="D34" s="629">
        <v>76453344</v>
      </c>
      <c r="E34" s="629">
        <v>61</v>
      </c>
      <c r="F34" s="629">
        <v>648</v>
      </c>
      <c r="G34" s="629">
        <v>6473907</v>
      </c>
      <c r="H34" s="629">
        <v>383</v>
      </c>
      <c r="I34" s="629">
        <v>734</v>
      </c>
      <c r="J34" s="629">
        <v>3144600</v>
      </c>
      <c r="K34" s="631">
        <v>367</v>
      </c>
      <c r="L34" s="630"/>
      <c r="M34" s="635">
        <v>10981</v>
      </c>
      <c r="N34" s="635">
        <v>81306389</v>
      </c>
      <c r="O34" s="635">
        <v>184</v>
      </c>
      <c r="P34" s="635">
        <v>5107</v>
      </c>
      <c r="Q34" s="635">
        <v>27770877</v>
      </c>
      <c r="R34" s="635" t="s">
        <v>36</v>
      </c>
      <c r="S34" s="635" t="s">
        <v>36</v>
      </c>
      <c r="T34" s="635" t="s">
        <v>36</v>
      </c>
      <c r="U34" s="635">
        <v>7119</v>
      </c>
      <c r="V34" s="635" t="s">
        <v>36</v>
      </c>
      <c r="W34" s="631">
        <v>59890152</v>
      </c>
    </row>
    <row r="35" spans="1:23" ht="13.5">
      <c r="A35" s="627" t="s">
        <v>329</v>
      </c>
      <c r="B35" s="628">
        <v>649</v>
      </c>
      <c r="C35" s="629">
        <v>8348</v>
      </c>
      <c r="D35" s="629">
        <v>77950854</v>
      </c>
      <c r="E35" s="629">
        <v>56</v>
      </c>
      <c r="F35" s="629">
        <v>662</v>
      </c>
      <c r="G35" s="629">
        <v>6364566</v>
      </c>
      <c r="H35" s="629">
        <v>408</v>
      </c>
      <c r="I35" s="629">
        <v>801</v>
      </c>
      <c r="J35" s="629">
        <v>3470730</v>
      </c>
      <c r="K35" s="631">
        <v>377</v>
      </c>
      <c r="L35" s="630"/>
      <c r="M35" s="635">
        <v>11052</v>
      </c>
      <c r="N35" s="635">
        <v>84868263</v>
      </c>
      <c r="O35" s="635">
        <v>180</v>
      </c>
      <c r="P35" s="635">
        <v>5175</v>
      </c>
      <c r="Q35" s="635">
        <v>28151832</v>
      </c>
      <c r="R35" s="635" t="s">
        <v>36</v>
      </c>
      <c r="S35" s="635" t="s">
        <v>36</v>
      </c>
      <c r="T35" s="635" t="s">
        <v>36</v>
      </c>
      <c r="U35" s="635">
        <v>7341</v>
      </c>
      <c r="V35" s="635" t="s">
        <v>36</v>
      </c>
      <c r="W35" s="631">
        <v>61692085</v>
      </c>
    </row>
    <row r="36" spans="1:23" ht="13.5">
      <c r="A36" s="627" t="s">
        <v>330</v>
      </c>
      <c r="B36" s="628">
        <v>611</v>
      </c>
      <c r="C36" s="629">
        <v>7929</v>
      </c>
      <c r="D36" s="629">
        <v>74679135</v>
      </c>
      <c r="E36" s="629">
        <v>64</v>
      </c>
      <c r="F36" s="629">
        <v>714</v>
      </c>
      <c r="G36" s="629">
        <v>7082154</v>
      </c>
      <c r="H36" s="629">
        <v>478</v>
      </c>
      <c r="I36" s="629">
        <v>969</v>
      </c>
      <c r="J36" s="629">
        <v>4213740</v>
      </c>
      <c r="K36" s="631">
        <v>425</v>
      </c>
      <c r="L36" s="630"/>
      <c r="M36" s="635">
        <v>12005</v>
      </c>
      <c r="N36" s="635">
        <v>92611078</v>
      </c>
      <c r="O36" s="635">
        <v>171</v>
      </c>
      <c r="P36" s="635">
        <v>4930</v>
      </c>
      <c r="Q36" s="635">
        <v>26870742</v>
      </c>
      <c r="R36" s="635" t="s">
        <v>36</v>
      </c>
      <c r="S36" s="635" t="s">
        <v>36</v>
      </c>
      <c r="T36" s="635" t="s">
        <v>36</v>
      </c>
      <c r="U36" s="635">
        <v>7080</v>
      </c>
      <c r="V36" s="635" t="s">
        <v>36</v>
      </c>
      <c r="W36" s="631">
        <v>59785722</v>
      </c>
    </row>
    <row r="37" spans="1:23" ht="13.5">
      <c r="A37" s="627" t="s">
        <v>331</v>
      </c>
      <c r="B37" s="628">
        <v>667</v>
      </c>
      <c r="C37" s="629">
        <v>8615</v>
      </c>
      <c r="D37" s="629">
        <v>80276060</v>
      </c>
      <c r="E37" s="629">
        <v>81</v>
      </c>
      <c r="F37" s="629">
        <v>700</v>
      </c>
      <c r="G37" s="629">
        <v>7138994</v>
      </c>
      <c r="H37" s="629">
        <v>465</v>
      </c>
      <c r="I37" s="629">
        <v>888</v>
      </c>
      <c r="J37" s="629">
        <v>3970050</v>
      </c>
      <c r="K37" s="631">
        <v>421</v>
      </c>
      <c r="L37" s="630"/>
      <c r="M37" s="635">
        <v>12309</v>
      </c>
      <c r="N37" s="635">
        <v>94785759</v>
      </c>
      <c r="O37" s="635">
        <v>207</v>
      </c>
      <c r="P37" s="635">
        <v>5719</v>
      </c>
      <c r="Q37" s="635">
        <v>31050030</v>
      </c>
      <c r="R37" s="635" t="s">
        <v>36</v>
      </c>
      <c r="S37" s="635" t="s">
        <v>36</v>
      </c>
      <c r="T37" s="635" t="s">
        <v>36</v>
      </c>
      <c r="U37" s="635">
        <v>7323</v>
      </c>
      <c r="V37" s="635" t="s">
        <v>36</v>
      </c>
      <c r="W37" s="631">
        <v>62030112</v>
      </c>
    </row>
    <row r="38" spans="1:23" ht="13.5">
      <c r="A38" s="627" t="s">
        <v>332</v>
      </c>
      <c r="B38" s="628">
        <v>652</v>
      </c>
      <c r="C38" s="629">
        <v>8292</v>
      </c>
      <c r="D38" s="629">
        <v>78108995</v>
      </c>
      <c r="E38" s="629">
        <v>68</v>
      </c>
      <c r="F38" s="629">
        <v>570</v>
      </c>
      <c r="G38" s="629">
        <v>5682488</v>
      </c>
      <c r="H38" s="629">
        <v>496</v>
      </c>
      <c r="I38" s="629">
        <v>980</v>
      </c>
      <c r="J38" s="629">
        <v>4489015</v>
      </c>
      <c r="K38" s="631">
        <v>426</v>
      </c>
      <c r="L38" s="630"/>
      <c r="M38" s="635">
        <v>12291</v>
      </c>
      <c r="N38" s="635">
        <v>94927373</v>
      </c>
      <c r="O38" s="635">
        <v>227</v>
      </c>
      <c r="P38" s="635">
        <v>6397</v>
      </c>
      <c r="Q38" s="635">
        <v>35457362</v>
      </c>
      <c r="R38" s="635" t="s">
        <v>36</v>
      </c>
      <c r="S38" s="635" t="s">
        <v>36</v>
      </c>
      <c r="T38" s="635" t="s">
        <v>36</v>
      </c>
      <c r="U38" s="635">
        <v>7159</v>
      </c>
      <c r="V38" s="635" t="s">
        <v>36</v>
      </c>
      <c r="W38" s="631">
        <v>60244715</v>
      </c>
    </row>
    <row r="39" spans="1:23" ht="13.5">
      <c r="A39" s="627" t="s">
        <v>418</v>
      </c>
      <c r="B39" s="628">
        <v>655</v>
      </c>
      <c r="C39" s="629">
        <v>8278</v>
      </c>
      <c r="D39" s="629">
        <v>77735823</v>
      </c>
      <c r="E39" s="629">
        <v>69</v>
      </c>
      <c r="F39" s="629">
        <v>550</v>
      </c>
      <c r="G39" s="629">
        <v>5496361</v>
      </c>
      <c r="H39" s="629">
        <v>469</v>
      </c>
      <c r="I39" s="629">
        <v>945</v>
      </c>
      <c r="J39" s="629">
        <v>4219105</v>
      </c>
      <c r="K39" s="631">
        <v>450</v>
      </c>
      <c r="L39" s="630"/>
      <c r="M39" s="635">
        <v>13068</v>
      </c>
      <c r="N39" s="635">
        <v>100312135</v>
      </c>
      <c r="O39" s="635">
        <v>230</v>
      </c>
      <c r="P39" s="635">
        <v>6539</v>
      </c>
      <c r="Q39" s="635">
        <v>35597706</v>
      </c>
      <c r="R39" s="635" t="s">
        <v>36</v>
      </c>
      <c r="S39" s="635" t="s">
        <v>36</v>
      </c>
      <c r="T39" s="635" t="s">
        <v>36</v>
      </c>
      <c r="U39" s="635">
        <v>7113</v>
      </c>
      <c r="V39" s="635" t="s">
        <v>36</v>
      </c>
      <c r="W39" s="631">
        <v>60481655</v>
      </c>
    </row>
    <row r="40" spans="1:23" ht="13.5">
      <c r="A40" s="613" t="s">
        <v>333</v>
      </c>
      <c r="B40" s="628">
        <v>625</v>
      </c>
      <c r="C40" s="629">
        <v>8654</v>
      </c>
      <c r="D40" s="629">
        <v>75465832</v>
      </c>
      <c r="E40" s="629">
        <v>62</v>
      </c>
      <c r="F40" s="629">
        <v>531</v>
      </c>
      <c r="G40" s="629">
        <v>5317751</v>
      </c>
      <c r="H40" s="629">
        <v>489</v>
      </c>
      <c r="I40" s="629">
        <v>974</v>
      </c>
      <c r="J40" s="629">
        <v>4470015</v>
      </c>
      <c r="K40" s="631">
        <v>461</v>
      </c>
      <c r="L40" s="630"/>
      <c r="M40" s="635">
        <v>14091</v>
      </c>
      <c r="N40" s="635">
        <v>100706284</v>
      </c>
      <c r="O40" s="635">
        <v>236</v>
      </c>
      <c r="P40" s="635">
        <v>6682</v>
      </c>
      <c r="Q40" s="635">
        <v>35946022</v>
      </c>
      <c r="R40" s="635" t="s">
        <v>36</v>
      </c>
      <c r="S40" s="635" t="s">
        <v>36</v>
      </c>
      <c r="T40" s="635" t="s">
        <v>36</v>
      </c>
      <c r="U40" s="635">
        <v>7152</v>
      </c>
      <c r="V40" s="635" t="s">
        <v>36</v>
      </c>
      <c r="W40" s="631">
        <v>59925675</v>
      </c>
    </row>
    <row r="41" spans="1:23" ht="13.5">
      <c r="A41" s="613" t="s">
        <v>334</v>
      </c>
      <c r="B41" s="628">
        <v>604</v>
      </c>
      <c r="C41" s="629">
        <v>7625</v>
      </c>
      <c r="D41" s="629">
        <v>71905994</v>
      </c>
      <c r="E41" s="629">
        <v>51</v>
      </c>
      <c r="F41" s="629">
        <v>474</v>
      </c>
      <c r="G41" s="629">
        <v>4720664</v>
      </c>
      <c r="H41" s="629">
        <v>486</v>
      </c>
      <c r="I41" s="629">
        <v>989</v>
      </c>
      <c r="J41" s="629">
        <v>4403565</v>
      </c>
      <c r="K41" s="631">
        <v>468</v>
      </c>
      <c r="L41" s="630"/>
      <c r="M41" s="635">
        <v>12309</v>
      </c>
      <c r="N41" s="635">
        <v>94330664</v>
      </c>
      <c r="O41" s="635">
        <v>243</v>
      </c>
      <c r="P41" s="635">
        <v>6562</v>
      </c>
      <c r="Q41" s="635">
        <v>32912180</v>
      </c>
      <c r="R41" s="635" t="s">
        <v>36</v>
      </c>
      <c r="S41" s="635" t="s">
        <v>36</v>
      </c>
      <c r="T41" s="635" t="s">
        <v>36</v>
      </c>
      <c r="U41" s="635">
        <v>7468</v>
      </c>
      <c r="V41" s="635" t="s">
        <v>36</v>
      </c>
      <c r="W41" s="631">
        <v>62144305</v>
      </c>
    </row>
    <row r="42" spans="1:23" ht="6" customHeight="1" thickBot="1">
      <c r="A42" s="613"/>
      <c r="B42" s="649"/>
      <c r="C42" s="650"/>
      <c r="D42" s="651"/>
      <c r="E42" s="642"/>
      <c r="F42" s="642"/>
      <c r="G42" s="652"/>
      <c r="H42" s="650"/>
      <c r="I42" s="642"/>
      <c r="J42" s="652"/>
      <c r="K42" s="642"/>
      <c r="L42" s="642"/>
      <c r="M42" s="653"/>
      <c r="N42" s="640"/>
      <c r="O42" s="640"/>
      <c r="P42" s="654"/>
      <c r="Q42" s="640"/>
      <c r="R42" s="641"/>
      <c r="S42" s="654"/>
      <c r="T42" s="655"/>
      <c r="U42" s="641"/>
      <c r="V42" s="654"/>
      <c r="W42" s="655"/>
    </row>
    <row r="43" spans="1:23" ht="17.25" customHeight="1">
      <c r="A43" s="601" t="s">
        <v>378</v>
      </c>
      <c r="B43" s="602" t="s">
        <v>363</v>
      </c>
      <c r="C43" s="603"/>
      <c r="D43" s="603"/>
      <c r="E43" s="603"/>
      <c r="F43" s="603"/>
      <c r="G43" s="603"/>
      <c r="H43" s="603"/>
      <c r="I43" s="603"/>
      <c r="J43" s="603"/>
      <c r="K43" s="603"/>
      <c r="L43" s="642"/>
      <c r="M43" s="656"/>
      <c r="N43" s="657" t="s">
        <v>364</v>
      </c>
      <c r="O43" s="656"/>
      <c r="P43" s="656"/>
      <c r="Q43" s="656"/>
      <c r="R43" s="656"/>
      <c r="S43" s="656"/>
      <c r="T43" s="656"/>
      <c r="U43" s="656"/>
      <c r="V43" s="656"/>
      <c r="W43" s="656"/>
    </row>
    <row r="44" spans="1:23" ht="17.25" customHeight="1">
      <c r="A44" s="608"/>
      <c r="B44" s="609" t="s">
        <v>385</v>
      </c>
      <c r="C44" s="610"/>
      <c r="D44" s="611"/>
      <c r="E44" s="609" t="s">
        <v>386</v>
      </c>
      <c r="F44" s="610"/>
      <c r="G44" s="611"/>
      <c r="H44" s="609" t="s">
        <v>387</v>
      </c>
      <c r="I44" s="610"/>
      <c r="J44" s="611"/>
      <c r="K44" s="658" t="s">
        <v>388</v>
      </c>
      <c r="L44" s="613"/>
      <c r="M44" s="643" t="s">
        <v>389</v>
      </c>
      <c r="N44" s="644"/>
      <c r="O44" s="609" t="s">
        <v>390</v>
      </c>
      <c r="P44" s="610"/>
      <c r="Q44" s="611"/>
      <c r="R44" s="609" t="s">
        <v>391</v>
      </c>
      <c r="S44" s="610"/>
      <c r="T44" s="611"/>
      <c r="U44" s="609" t="s">
        <v>392</v>
      </c>
      <c r="V44" s="610"/>
      <c r="W44" s="610"/>
    </row>
    <row r="45" spans="1:23" ht="15" customHeight="1">
      <c r="A45" s="608"/>
      <c r="B45" s="616" t="s">
        <v>373</v>
      </c>
      <c r="C45" s="617" t="s">
        <v>374</v>
      </c>
      <c r="D45" s="616" t="s">
        <v>375</v>
      </c>
      <c r="E45" s="616" t="s">
        <v>373</v>
      </c>
      <c r="F45" s="617" t="s">
        <v>374</v>
      </c>
      <c r="G45" s="616" t="s">
        <v>375</v>
      </c>
      <c r="H45" s="616" t="s">
        <v>373</v>
      </c>
      <c r="I45" s="617" t="s">
        <v>374</v>
      </c>
      <c r="J45" s="616" t="s">
        <v>375</v>
      </c>
      <c r="K45" s="618" t="s">
        <v>373</v>
      </c>
      <c r="L45" s="613"/>
      <c r="M45" s="619" t="s">
        <v>374</v>
      </c>
      <c r="N45" s="616" t="s">
        <v>375</v>
      </c>
      <c r="O45" s="616" t="s">
        <v>373</v>
      </c>
      <c r="P45" s="617" t="s">
        <v>374</v>
      </c>
      <c r="Q45" s="616" t="s">
        <v>375</v>
      </c>
      <c r="R45" s="616" t="s">
        <v>373</v>
      </c>
      <c r="S45" s="617" t="s">
        <v>374</v>
      </c>
      <c r="T45" s="616" t="s">
        <v>375</v>
      </c>
      <c r="U45" s="616" t="s">
        <v>373</v>
      </c>
      <c r="V45" s="617" t="s">
        <v>374</v>
      </c>
      <c r="W45" s="618" t="s">
        <v>375</v>
      </c>
    </row>
    <row r="46" spans="1:23" ht="15" customHeight="1">
      <c r="A46" s="620"/>
      <c r="B46" s="621"/>
      <c r="C46" s="622" t="s">
        <v>376</v>
      </c>
      <c r="D46" s="621"/>
      <c r="E46" s="621"/>
      <c r="F46" s="622" t="s">
        <v>376</v>
      </c>
      <c r="G46" s="621"/>
      <c r="H46" s="621"/>
      <c r="I46" s="622" t="s">
        <v>376</v>
      </c>
      <c r="J46" s="621"/>
      <c r="K46" s="623"/>
      <c r="M46" s="624" t="s">
        <v>376</v>
      </c>
      <c r="N46" s="621"/>
      <c r="O46" s="621"/>
      <c r="P46" s="622" t="s">
        <v>376</v>
      </c>
      <c r="Q46" s="621"/>
      <c r="R46" s="621"/>
      <c r="S46" s="622" t="s">
        <v>376</v>
      </c>
      <c r="T46" s="621"/>
      <c r="U46" s="621"/>
      <c r="V46" s="622" t="s">
        <v>376</v>
      </c>
      <c r="W46" s="623"/>
    </row>
    <row r="47" spans="1:23" ht="6" customHeight="1">
      <c r="A47" s="597"/>
      <c r="B47" s="625"/>
      <c r="C47" s="613"/>
      <c r="D47" s="626"/>
      <c r="E47" s="597"/>
      <c r="F47" s="613"/>
      <c r="G47" s="626"/>
      <c r="H47" s="597"/>
      <c r="I47" s="613"/>
      <c r="J47" s="626"/>
      <c r="M47" s="613"/>
      <c r="N47" s="626"/>
      <c r="O47" s="659"/>
      <c r="P47" s="613"/>
      <c r="Q47" s="626"/>
      <c r="R47" s="597"/>
      <c r="S47" s="613"/>
      <c r="T47" s="626"/>
      <c r="U47" s="597"/>
      <c r="V47" s="613"/>
      <c r="W47" s="626"/>
    </row>
    <row r="48" spans="1:54" ht="13.5">
      <c r="A48" s="627" t="s">
        <v>377</v>
      </c>
      <c r="B48" s="628">
        <v>1293</v>
      </c>
      <c r="C48" s="635" t="s">
        <v>36</v>
      </c>
      <c r="D48" s="660">
        <v>31298550</v>
      </c>
      <c r="E48" s="660">
        <v>1127</v>
      </c>
      <c r="F48" s="635" t="s">
        <v>36</v>
      </c>
      <c r="G48" s="660">
        <v>124378689</v>
      </c>
      <c r="H48" s="660">
        <v>12542</v>
      </c>
      <c r="I48" s="660">
        <v>375386</v>
      </c>
      <c r="J48" s="660">
        <v>3536892819</v>
      </c>
      <c r="K48" s="631">
        <v>8171</v>
      </c>
      <c r="L48" s="630"/>
      <c r="M48" s="631">
        <v>236580</v>
      </c>
      <c r="N48" s="631">
        <v>2372215754</v>
      </c>
      <c r="O48" s="631">
        <v>3467</v>
      </c>
      <c r="P48" s="631">
        <v>114173</v>
      </c>
      <c r="Q48" s="631">
        <v>1259576509</v>
      </c>
      <c r="R48" s="631">
        <v>270029</v>
      </c>
      <c r="S48" s="635" t="s">
        <v>36</v>
      </c>
      <c r="T48" s="631">
        <v>25652755</v>
      </c>
      <c r="U48" s="631">
        <v>15956</v>
      </c>
      <c r="V48" s="635" t="s">
        <v>36</v>
      </c>
      <c r="W48" s="631">
        <v>92592891</v>
      </c>
      <c r="X48" s="632"/>
      <c r="Y48" s="632"/>
      <c r="Z48" s="632"/>
      <c r="AA48" s="632"/>
      <c r="AB48" s="632"/>
      <c r="AC48" s="632"/>
      <c r="AD48" s="632"/>
      <c r="AE48" s="632"/>
      <c r="AF48" s="632"/>
      <c r="AG48" s="632"/>
      <c r="AH48" s="632"/>
      <c r="AI48" s="632"/>
      <c r="AJ48" s="632"/>
      <c r="AK48" s="632"/>
      <c r="AL48" s="632"/>
      <c r="AM48" s="632"/>
      <c r="AN48" s="632"/>
      <c r="AO48" s="632"/>
      <c r="AP48" s="632"/>
      <c r="AQ48" s="632"/>
      <c r="AR48" s="632"/>
      <c r="AS48" s="632"/>
      <c r="AT48" s="632"/>
      <c r="AU48" s="632"/>
      <c r="AV48" s="632"/>
      <c r="AW48" s="632"/>
      <c r="AX48" s="632"/>
      <c r="AY48" s="632"/>
      <c r="AZ48" s="632"/>
      <c r="BA48" s="632"/>
      <c r="BB48" s="632"/>
    </row>
    <row r="49" spans="1:54" ht="6" customHeight="1">
      <c r="A49" s="627"/>
      <c r="B49" s="633"/>
      <c r="C49" s="634"/>
      <c r="D49" s="634"/>
      <c r="E49" s="634"/>
      <c r="F49" s="634"/>
      <c r="G49" s="634"/>
      <c r="H49" s="634"/>
      <c r="I49" s="634"/>
      <c r="J49" s="634"/>
      <c r="K49" s="630"/>
      <c r="L49" s="630"/>
      <c r="M49" s="630"/>
      <c r="N49" s="630"/>
      <c r="O49" s="630"/>
      <c r="P49" s="634"/>
      <c r="Q49" s="634"/>
      <c r="R49" s="634"/>
      <c r="S49" s="634"/>
      <c r="T49" s="634"/>
      <c r="U49" s="634"/>
      <c r="V49" s="634"/>
      <c r="W49" s="630"/>
      <c r="X49" s="632"/>
      <c r="Y49" s="632"/>
      <c r="Z49" s="632"/>
      <c r="AA49" s="632"/>
      <c r="AB49" s="632"/>
      <c r="AC49" s="632"/>
      <c r="AD49" s="632"/>
      <c r="AE49" s="632"/>
      <c r="AF49" s="632"/>
      <c r="AG49" s="632"/>
      <c r="AH49" s="632"/>
      <c r="AI49" s="632"/>
      <c r="AJ49" s="632"/>
      <c r="AK49" s="632"/>
      <c r="AL49" s="632"/>
      <c r="AM49" s="632"/>
      <c r="AN49" s="632"/>
      <c r="AO49" s="632"/>
      <c r="AP49" s="632"/>
      <c r="AQ49" s="632"/>
      <c r="AR49" s="632"/>
      <c r="AS49" s="632"/>
      <c r="AT49" s="632"/>
      <c r="AU49" s="632"/>
      <c r="AV49" s="632"/>
      <c r="AW49" s="632"/>
      <c r="AX49" s="632"/>
      <c r="AY49" s="632"/>
      <c r="AZ49" s="632"/>
      <c r="BA49" s="632"/>
      <c r="BB49" s="632"/>
    </row>
    <row r="50" spans="1:23" ht="13.5">
      <c r="A50" s="627" t="s">
        <v>417</v>
      </c>
      <c r="B50" s="628">
        <v>145</v>
      </c>
      <c r="C50" s="635" t="s">
        <v>36</v>
      </c>
      <c r="D50" s="629">
        <v>3576845</v>
      </c>
      <c r="E50" s="629">
        <v>105</v>
      </c>
      <c r="F50" s="635" t="s">
        <v>36</v>
      </c>
      <c r="G50" s="629">
        <v>11731327</v>
      </c>
      <c r="H50" s="629">
        <v>998</v>
      </c>
      <c r="I50" s="629">
        <v>30229</v>
      </c>
      <c r="J50" s="629">
        <v>285379656</v>
      </c>
      <c r="K50" s="635">
        <v>701</v>
      </c>
      <c r="L50" s="630"/>
      <c r="M50" s="635">
        <v>20258</v>
      </c>
      <c r="N50" s="635">
        <v>204820877</v>
      </c>
      <c r="O50" s="635">
        <v>298</v>
      </c>
      <c r="P50" s="635">
        <v>8647</v>
      </c>
      <c r="Q50" s="635">
        <v>108653955</v>
      </c>
      <c r="R50" s="635">
        <v>21416</v>
      </c>
      <c r="S50" s="635" t="s">
        <v>36</v>
      </c>
      <c r="T50" s="635">
        <v>2034520</v>
      </c>
      <c r="U50" s="635">
        <v>1363</v>
      </c>
      <c r="V50" s="635" t="s">
        <v>36</v>
      </c>
      <c r="W50" s="631">
        <v>7650573</v>
      </c>
    </row>
    <row r="51" spans="1:23" ht="13.5">
      <c r="A51" s="636" t="s">
        <v>325</v>
      </c>
      <c r="B51" s="628">
        <v>100</v>
      </c>
      <c r="C51" s="635" t="s">
        <v>36</v>
      </c>
      <c r="D51" s="629">
        <v>2533717</v>
      </c>
      <c r="E51" s="629">
        <v>75</v>
      </c>
      <c r="F51" s="635" t="s">
        <v>36</v>
      </c>
      <c r="G51" s="629">
        <v>7990963</v>
      </c>
      <c r="H51" s="629">
        <v>1005</v>
      </c>
      <c r="I51" s="629">
        <v>28895</v>
      </c>
      <c r="J51" s="629">
        <v>277876286</v>
      </c>
      <c r="K51" s="635">
        <v>698</v>
      </c>
      <c r="L51" s="630"/>
      <c r="M51" s="635">
        <v>19359</v>
      </c>
      <c r="N51" s="635">
        <v>196650302</v>
      </c>
      <c r="O51" s="635">
        <v>289</v>
      </c>
      <c r="P51" s="635">
        <v>8160</v>
      </c>
      <c r="Q51" s="635">
        <v>104119995</v>
      </c>
      <c r="R51" s="635">
        <v>21744</v>
      </c>
      <c r="S51" s="635" t="s">
        <v>36</v>
      </c>
      <c r="T51" s="635">
        <v>2065680</v>
      </c>
      <c r="U51" s="635">
        <v>1189</v>
      </c>
      <c r="V51" s="635" t="s">
        <v>36</v>
      </c>
      <c r="W51" s="631">
        <v>6939254</v>
      </c>
    </row>
    <row r="52" spans="1:23" ht="13.5">
      <c r="A52" s="627" t="s">
        <v>326</v>
      </c>
      <c r="B52" s="628">
        <v>109</v>
      </c>
      <c r="C52" s="635" t="s">
        <v>36</v>
      </c>
      <c r="D52" s="629">
        <v>2250907</v>
      </c>
      <c r="E52" s="629">
        <v>93</v>
      </c>
      <c r="F52" s="635" t="s">
        <v>36</v>
      </c>
      <c r="G52" s="629">
        <v>10526215</v>
      </c>
      <c r="H52" s="629">
        <v>1031</v>
      </c>
      <c r="I52" s="629">
        <v>30304</v>
      </c>
      <c r="J52" s="629">
        <v>291487733</v>
      </c>
      <c r="K52" s="635">
        <v>668</v>
      </c>
      <c r="L52" s="630"/>
      <c r="M52" s="635">
        <v>21245</v>
      </c>
      <c r="N52" s="635">
        <v>196604097</v>
      </c>
      <c r="O52" s="635">
        <v>300</v>
      </c>
      <c r="P52" s="635">
        <v>8773</v>
      </c>
      <c r="Q52" s="635">
        <v>110676002</v>
      </c>
      <c r="R52" s="635">
        <v>21930</v>
      </c>
      <c r="S52" s="635" t="s">
        <v>36</v>
      </c>
      <c r="T52" s="635">
        <v>2083350</v>
      </c>
      <c r="U52" s="635">
        <v>1190</v>
      </c>
      <c r="V52" s="635" t="s">
        <v>36</v>
      </c>
      <c r="W52" s="631">
        <v>6353655</v>
      </c>
    </row>
    <row r="53" spans="1:23" ht="13.5">
      <c r="A53" s="627" t="s">
        <v>327</v>
      </c>
      <c r="B53" s="628">
        <v>101</v>
      </c>
      <c r="C53" s="635" t="s">
        <v>36</v>
      </c>
      <c r="D53" s="629">
        <v>2309530</v>
      </c>
      <c r="E53" s="629">
        <v>93</v>
      </c>
      <c r="F53" s="635" t="s">
        <v>36</v>
      </c>
      <c r="G53" s="629">
        <v>9319360</v>
      </c>
      <c r="H53" s="629">
        <v>1052</v>
      </c>
      <c r="I53" s="629">
        <v>30602</v>
      </c>
      <c r="J53" s="629">
        <v>292243143</v>
      </c>
      <c r="K53" s="631">
        <v>663</v>
      </c>
      <c r="L53" s="630"/>
      <c r="M53" s="635">
        <v>19066</v>
      </c>
      <c r="N53" s="635">
        <v>191501112</v>
      </c>
      <c r="O53" s="635">
        <v>287</v>
      </c>
      <c r="P53" s="635">
        <v>8160</v>
      </c>
      <c r="Q53" s="635">
        <v>104203682</v>
      </c>
      <c r="R53" s="635">
        <v>22064</v>
      </c>
      <c r="S53" s="635" t="s">
        <v>36</v>
      </c>
      <c r="T53" s="635">
        <v>2096080</v>
      </c>
      <c r="U53" s="635">
        <v>1318</v>
      </c>
      <c r="V53" s="635" t="s">
        <v>36</v>
      </c>
      <c r="W53" s="631">
        <v>7346783</v>
      </c>
    </row>
    <row r="54" spans="1:23" ht="13.5">
      <c r="A54" s="627" t="s">
        <v>328</v>
      </c>
      <c r="B54" s="628">
        <v>95</v>
      </c>
      <c r="C54" s="635" t="s">
        <v>36</v>
      </c>
      <c r="D54" s="629">
        <v>2208796</v>
      </c>
      <c r="E54" s="629">
        <v>83</v>
      </c>
      <c r="F54" s="635" t="s">
        <v>36</v>
      </c>
      <c r="G54" s="629">
        <v>8420463</v>
      </c>
      <c r="H54" s="629">
        <v>1062</v>
      </c>
      <c r="I54" s="629">
        <v>32155</v>
      </c>
      <c r="J54" s="629">
        <v>304263664</v>
      </c>
      <c r="K54" s="631">
        <v>659</v>
      </c>
      <c r="L54" s="630"/>
      <c r="M54" s="635">
        <v>19233</v>
      </c>
      <c r="N54" s="635">
        <v>195413680</v>
      </c>
      <c r="O54" s="635">
        <v>290</v>
      </c>
      <c r="P54" s="635">
        <v>8472</v>
      </c>
      <c r="Q54" s="635">
        <v>107610086</v>
      </c>
      <c r="R54" s="635">
        <v>22275</v>
      </c>
      <c r="S54" s="635" t="s">
        <v>36</v>
      </c>
      <c r="T54" s="635">
        <v>2116125</v>
      </c>
      <c r="U54" s="635">
        <v>1199</v>
      </c>
      <c r="V54" s="635" t="s">
        <v>36</v>
      </c>
      <c r="W54" s="631">
        <v>7033002</v>
      </c>
    </row>
    <row r="55" spans="1:23" ht="13.5">
      <c r="A55" s="627" t="s">
        <v>329</v>
      </c>
      <c r="B55" s="628">
        <v>91</v>
      </c>
      <c r="C55" s="635" t="s">
        <v>36</v>
      </c>
      <c r="D55" s="629">
        <v>2328049</v>
      </c>
      <c r="E55" s="629">
        <v>87</v>
      </c>
      <c r="F55" s="635" t="s">
        <v>36</v>
      </c>
      <c r="G55" s="629">
        <v>9410431</v>
      </c>
      <c r="H55" s="629">
        <v>1062</v>
      </c>
      <c r="I55" s="629">
        <v>31975</v>
      </c>
      <c r="J55" s="629">
        <v>306207457</v>
      </c>
      <c r="K55" s="631">
        <v>696</v>
      </c>
      <c r="L55" s="630"/>
      <c r="M55" s="635">
        <v>20541</v>
      </c>
      <c r="N55" s="635">
        <v>204257455</v>
      </c>
      <c r="O55" s="635">
        <v>287</v>
      </c>
      <c r="P55" s="635">
        <v>8526</v>
      </c>
      <c r="Q55" s="635">
        <v>108030288</v>
      </c>
      <c r="R55" s="635">
        <v>22561</v>
      </c>
      <c r="S55" s="635" t="s">
        <v>36</v>
      </c>
      <c r="T55" s="635">
        <v>2143295</v>
      </c>
      <c r="U55" s="635">
        <v>1332</v>
      </c>
      <c r="V55" s="635" t="s">
        <v>36</v>
      </c>
      <c r="W55" s="631">
        <v>7979504</v>
      </c>
    </row>
    <row r="56" spans="1:23" ht="13.5">
      <c r="A56" s="627" t="s">
        <v>330</v>
      </c>
      <c r="B56" s="628">
        <v>108</v>
      </c>
      <c r="C56" s="635" t="s">
        <v>36</v>
      </c>
      <c r="D56" s="629">
        <v>2699327</v>
      </c>
      <c r="E56" s="629">
        <v>84</v>
      </c>
      <c r="F56" s="635" t="s">
        <v>36</v>
      </c>
      <c r="G56" s="629">
        <v>8663477</v>
      </c>
      <c r="H56" s="629">
        <v>1043</v>
      </c>
      <c r="I56" s="629">
        <v>33383</v>
      </c>
      <c r="J56" s="629">
        <v>293120442</v>
      </c>
      <c r="K56" s="631">
        <v>599</v>
      </c>
      <c r="L56" s="630"/>
      <c r="M56" s="635">
        <v>17185</v>
      </c>
      <c r="N56" s="635">
        <v>174396487</v>
      </c>
      <c r="O56" s="635">
        <v>280</v>
      </c>
      <c r="P56" s="635">
        <v>8012</v>
      </c>
      <c r="Q56" s="635">
        <v>102527110</v>
      </c>
      <c r="R56" s="635">
        <v>22074</v>
      </c>
      <c r="S56" s="635" t="s">
        <v>36</v>
      </c>
      <c r="T56" s="635">
        <v>2097030</v>
      </c>
      <c r="U56" s="635">
        <v>1295</v>
      </c>
      <c r="V56" s="635" t="s">
        <v>36</v>
      </c>
      <c r="W56" s="631">
        <v>7625165</v>
      </c>
    </row>
    <row r="57" spans="1:23" ht="13.5">
      <c r="A57" s="627" t="s">
        <v>331</v>
      </c>
      <c r="B57" s="628">
        <v>110</v>
      </c>
      <c r="C57" s="635" t="s">
        <v>36</v>
      </c>
      <c r="D57" s="629">
        <v>2776590</v>
      </c>
      <c r="E57" s="629">
        <v>88</v>
      </c>
      <c r="F57" s="635" t="s">
        <v>36</v>
      </c>
      <c r="G57" s="629">
        <v>10788256</v>
      </c>
      <c r="H57" s="629">
        <v>1065</v>
      </c>
      <c r="I57" s="629">
        <v>31901</v>
      </c>
      <c r="J57" s="629">
        <v>308240718</v>
      </c>
      <c r="K57" s="631">
        <v>749</v>
      </c>
      <c r="L57" s="630"/>
      <c r="M57" s="635">
        <v>21299</v>
      </c>
      <c r="N57" s="635">
        <v>217652268</v>
      </c>
      <c r="O57" s="635">
        <v>297</v>
      </c>
      <c r="P57" s="635">
        <v>11975</v>
      </c>
      <c r="Q57" s="635">
        <v>109086715</v>
      </c>
      <c r="R57" s="635">
        <v>23300</v>
      </c>
      <c r="S57" s="635" t="s">
        <v>36</v>
      </c>
      <c r="T57" s="635">
        <v>2213500</v>
      </c>
      <c r="U57" s="635">
        <v>1351</v>
      </c>
      <c r="V57" s="635" t="s">
        <v>36</v>
      </c>
      <c r="W57" s="631">
        <v>7915306</v>
      </c>
    </row>
    <row r="58" spans="1:23" ht="13.5">
      <c r="A58" s="627" t="s">
        <v>332</v>
      </c>
      <c r="B58" s="628">
        <v>118</v>
      </c>
      <c r="C58" s="635" t="s">
        <v>36</v>
      </c>
      <c r="D58" s="629">
        <v>2759754</v>
      </c>
      <c r="E58" s="629">
        <v>118</v>
      </c>
      <c r="F58" s="635" t="s">
        <v>36</v>
      </c>
      <c r="G58" s="629">
        <v>14519742</v>
      </c>
      <c r="H58" s="629">
        <v>1061</v>
      </c>
      <c r="I58" s="629">
        <v>30960</v>
      </c>
      <c r="J58" s="629">
        <v>297654483</v>
      </c>
      <c r="K58" s="631">
        <v>684</v>
      </c>
      <c r="L58" s="630"/>
      <c r="M58" s="635">
        <v>19623</v>
      </c>
      <c r="N58" s="635">
        <v>198747597</v>
      </c>
      <c r="O58" s="635">
        <v>291</v>
      </c>
      <c r="P58" s="635">
        <v>14067</v>
      </c>
      <c r="Q58" s="635">
        <v>101320396</v>
      </c>
      <c r="R58" s="635">
        <v>23049</v>
      </c>
      <c r="S58" s="635" t="s">
        <v>36</v>
      </c>
      <c r="T58" s="635">
        <v>2189655</v>
      </c>
      <c r="U58" s="635">
        <v>1520</v>
      </c>
      <c r="V58" s="635" t="s">
        <v>36</v>
      </c>
      <c r="W58" s="631">
        <v>8711595</v>
      </c>
    </row>
    <row r="59" spans="1:23" ht="13.5">
      <c r="A59" s="627" t="s">
        <v>418</v>
      </c>
      <c r="B59" s="628">
        <v>101</v>
      </c>
      <c r="C59" s="635" t="s">
        <v>36</v>
      </c>
      <c r="D59" s="629">
        <v>2384544</v>
      </c>
      <c r="E59" s="629">
        <v>103</v>
      </c>
      <c r="F59" s="635" t="s">
        <v>36</v>
      </c>
      <c r="G59" s="629">
        <v>12303685</v>
      </c>
      <c r="H59" s="629">
        <v>1063</v>
      </c>
      <c r="I59" s="629">
        <v>31634</v>
      </c>
      <c r="J59" s="629">
        <v>306241185</v>
      </c>
      <c r="K59" s="631">
        <v>681</v>
      </c>
      <c r="L59" s="630"/>
      <c r="M59" s="635">
        <v>20069</v>
      </c>
      <c r="N59" s="635">
        <v>203543621</v>
      </c>
      <c r="O59" s="635">
        <v>290</v>
      </c>
      <c r="P59" s="635">
        <v>13803</v>
      </c>
      <c r="Q59" s="635">
        <v>104250346</v>
      </c>
      <c r="R59" s="635">
        <v>23168</v>
      </c>
      <c r="S59" s="635" t="s">
        <v>36</v>
      </c>
      <c r="T59" s="635">
        <v>2200960</v>
      </c>
      <c r="U59" s="635">
        <v>1386</v>
      </c>
      <c r="V59" s="635" t="s">
        <v>36</v>
      </c>
      <c r="W59" s="631">
        <v>8062005</v>
      </c>
    </row>
    <row r="60" spans="1:23" ht="13.5">
      <c r="A60" s="613" t="s">
        <v>333</v>
      </c>
      <c r="B60" s="628">
        <v>101</v>
      </c>
      <c r="C60" s="635" t="s">
        <v>36</v>
      </c>
      <c r="D60" s="629">
        <v>2282696</v>
      </c>
      <c r="E60" s="629">
        <v>91</v>
      </c>
      <c r="F60" s="635" t="s">
        <v>36</v>
      </c>
      <c r="G60" s="629">
        <v>10166036</v>
      </c>
      <c r="H60" s="629">
        <v>1051</v>
      </c>
      <c r="I60" s="629">
        <v>35107</v>
      </c>
      <c r="J60" s="629">
        <v>300893532</v>
      </c>
      <c r="K60" s="631">
        <v>696</v>
      </c>
      <c r="L60" s="630"/>
      <c r="M60" s="635">
        <v>20458</v>
      </c>
      <c r="N60" s="635">
        <v>205405927</v>
      </c>
      <c r="O60" s="635">
        <v>275</v>
      </c>
      <c r="P60" s="635">
        <v>7916</v>
      </c>
      <c r="Q60" s="635">
        <v>102015316</v>
      </c>
      <c r="R60" s="635">
        <v>23179</v>
      </c>
      <c r="S60" s="635" t="s">
        <v>36</v>
      </c>
      <c r="T60" s="635">
        <v>2202005</v>
      </c>
      <c r="U60" s="635">
        <v>1397</v>
      </c>
      <c r="V60" s="635" t="s">
        <v>36</v>
      </c>
      <c r="W60" s="631">
        <v>8655255</v>
      </c>
    </row>
    <row r="61" spans="1:23" ht="13.5">
      <c r="A61" s="613" t="s">
        <v>334</v>
      </c>
      <c r="B61" s="628">
        <v>114</v>
      </c>
      <c r="C61" s="635" t="s">
        <v>36</v>
      </c>
      <c r="D61" s="629">
        <v>3187795</v>
      </c>
      <c r="E61" s="629">
        <v>107</v>
      </c>
      <c r="F61" s="635" t="s">
        <v>36</v>
      </c>
      <c r="G61" s="629">
        <v>10538734</v>
      </c>
      <c r="H61" s="629">
        <v>1049</v>
      </c>
      <c r="I61" s="629">
        <v>28241</v>
      </c>
      <c r="J61" s="629">
        <v>273284520</v>
      </c>
      <c r="K61" s="631">
        <v>677</v>
      </c>
      <c r="L61" s="630"/>
      <c r="M61" s="635">
        <v>18244</v>
      </c>
      <c r="N61" s="635">
        <v>183222331</v>
      </c>
      <c r="O61" s="635">
        <v>283</v>
      </c>
      <c r="P61" s="635">
        <v>7662</v>
      </c>
      <c r="Q61" s="635">
        <v>97082618</v>
      </c>
      <c r="R61" s="635">
        <v>23269</v>
      </c>
      <c r="S61" s="635" t="s">
        <v>36</v>
      </c>
      <c r="T61" s="635">
        <v>2210555</v>
      </c>
      <c r="U61" s="635">
        <v>1416</v>
      </c>
      <c r="V61" s="635" t="s">
        <v>36</v>
      </c>
      <c r="W61" s="631">
        <v>8320794</v>
      </c>
    </row>
    <row r="62" spans="1:23" ht="6" customHeight="1" thickBot="1">
      <c r="A62" s="661"/>
      <c r="B62" s="662"/>
      <c r="C62" s="640"/>
      <c r="D62" s="640"/>
      <c r="E62" s="640"/>
      <c r="F62" s="663"/>
      <c r="G62" s="640"/>
      <c r="H62" s="640"/>
      <c r="I62" s="663"/>
      <c r="J62" s="640"/>
      <c r="K62" s="664"/>
      <c r="L62" s="651"/>
      <c r="M62" s="664"/>
      <c r="N62" s="664"/>
      <c r="O62" s="641"/>
      <c r="P62" s="640"/>
      <c r="Q62" s="640"/>
      <c r="R62" s="640"/>
      <c r="S62" s="654"/>
      <c r="T62" s="640"/>
      <c r="U62" s="641"/>
      <c r="V62" s="654"/>
      <c r="W62" s="640"/>
    </row>
    <row r="63" spans="1:23" ht="13.5">
      <c r="A63" s="595" t="s">
        <v>406</v>
      </c>
      <c r="N63" s="613"/>
      <c r="O63" s="613"/>
      <c r="P63" s="665"/>
      <c r="Q63" s="666"/>
      <c r="R63" s="665"/>
      <c r="S63" s="665"/>
      <c r="T63" s="667"/>
      <c r="U63" s="667"/>
      <c r="V63" s="597"/>
      <c r="W63" s="668"/>
    </row>
    <row r="64" spans="2:23" ht="13.5">
      <c r="B64" s="669"/>
      <c r="C64" s="669"/>
      <c r="D64" s="669"/>
      <c r="E64" s="669"/>
      <c r="F64" s="669"/>
      <c r="G64" s="669"/>
      <c r="H64" s="669"/>
      <c r="I64" s="669"/>
      <c r="J64" s="669"/>
      <c r="K64" s="669"/>
      <c r="L64" s="669"/>
      <c r="M64" s="669"/>
      <c r="N64" s="669"/>
      <c r="O64" s="670"/>
      <c r="P64" s="597"/>
      <c r="Q64" s="597"/>
      <c r="R64" s="671"/>
      <c r="S64" s="671"/>
      <c r="T64" s="597"/>
      <c r="U64" s="597"/>
      <c r="V64" s="597"/>
      <c r="W64" s="668"/>
    </row>
    <row r="65" spans="14:23" ht="13.5">
      <c r="N65" s="672"/>
      <c r="O65" s="672"/>
      <c r="P65" s="673"/>
      <c r="Q65" s="597"/>
      <c r="R65" s="597"/>
      <c r="S65" s="597"/>
      <c r="T65" s="597"/>
      <c r="U65" s="597"/>
      <c r="V65" s="597"/>
      <c r="W65" s="668"/>
    </row>
    <row r="66" spans="14:23" ht="13.5">
      <c r="N66" s="674"/>
      <c r="O66" s="674"/>
      <c r="P66" s="673"/>
      <c r="Q66" s="597"/>
      <c r="R66" s="597"/>
      <c r="S66" s="597"/>
      <c r="T66" s="597"/>
      <c r="U66" s="597"/>
      <c r="V66" s="597"/>
      <c r="W66" s="668"/>
    </row>
    <row r="67" spans="14:23" ht="13.5">
      <c r="N67" s="672"/>
      <c r="O67" s="672"/>
      <c r="P67" s="673"/>
      <c r="Q67" s="597"/>
      <c r="R67" s="597"/>
      <c r="S67" s="597"/>
      <c r="T67" s="597"/>
      <c r="U67" s="597"/>
      <c r="V67" s="597"/>
      <c r="W67" s="675"/>
    </row>
    <row r="68" spans="14:15" ht="13.5">
      <c r="N68" s="645"/>
      <c r="O68" s="645"/>
    </row>
  </sheetData>
  <mergeCells count="74">
    <mergeCell ref="O5:O6"/>
    <mergeCell ref="R5:R6"/>
    <mergeCell ref="A1:K1"/>
    <mergeCell ref="M4:N4"/>
    <mergeCell ref="O4:Q4"/>
    <mergeCell ref="R4:T4"/>
    <mergeCell ref="B3:K3"/>
    <mergeCell ref="H4:J4"/>
    <mergeCell ref="A3:A6"/>
    <mergeCell ref="K5:K6"/>
    <mergeCell ref="W45:W46"/>
    <mergeCell ref="M44:N44"/>
    <mergeCell ref="O44:Q44"/>
    <mergeCell ref="R44:T44"/>
    <mergeCell ref="U44:W44"/>
    <mergeCell ref="Q45:Q46"/>
    <mergeCell ref="T45:T46"/>
    <mergeCell ref="U4:W4"/>
    <mergeCell ref="W25:W26"/>
    <mergeCell ref="W5:W6"/>
    <mergeCell ref="U5:U6"/>
    <mergeCell ref="U25:U26"/>
    <mergeCell ref="U24:W24"/>
    <mergeCell ref="B44:D44"/>
    <mergeCell ref="N5:N6"/>
    <mergeCell ref="Q5:Q6"/>
    <mergeCell ref="T5:T6"/>
    <mergeCell ref="M24:N24"/>
    <mergeCell ref="O24:Q24"/>
    <mergeCell ref="R24:T24"/>
    <mergeCell ref="H5:H6"/>
    <mergeCell ref="D5:D6"/>
    <mergeCell ref="D25:D26"/>
    <mergeCell ref="J25:J26"/>
    <mergeCell ref="N25:N26"/>
    <mergeCell ref="Q25:Q26"/>
    <mergeCell ref="T25:T26"/>
    <mergeCell ref="O25:O26"/>
    <mergeCell ref="R25:R26"/>
    <mergeCell ref="B4:D4"/>
    <mergeCell ref="E4:G4"/>
    <mergeCell ref="B5:B6"/>
    <mergeCell ref="J5:J6"/>
    <mergeCell ref="G5:G6"/>
    <mergeCell ref="E44:G44"/>
    <mergeCell ref="E5:E6"/>
    <mergeCell ref="E24:G24"/>
    <mergeCell ref="B43:K43"/>
    <mergeCell ref="E25:E26"/>
    <mergeCell ref="H25:H26"/>
    <mergeCell ref="K25:K26"/>
    <mergeCell ref="G25:G26"/>
    <mergeCell ref="H24:J24"/>
    <mergeCell ref="B24:D24"/>
    <mergeCell ref="T63:U63"/>
    <mergeCell ref="E45:E46"/>
    <mergeCell ref="H45:H46"/>
    <mergeCell ref="D45:D46"/>
    <mergeCell ref="G45:G46"/>
    <mergeCell ref="J45:J46"/>
    <mergeCell ref="R45:R46"/>
    <mergeCell ref="O45:O46"/>
    <mergeCell ref="N45:N46"/>
    <mergeCell ref="U45:U46"/>
    <mergeCell ref="A43:A46"/>
    <mergeCell ref="A23:A26"/>
    <mergeCell ref="R64:S64"/>
    <mergeCell ref="R63:S63"/>
    <mergeCell ref="P63:Q63"/>
    <mergeCell ref="B23:K23"/>
    <mergeCell ref="K45:K46"/>
    <mergeCell ref="B25:B26"/>
    <mergeCell ref="H44:J44"/>
    <mergeCell ref="B45:B46"/>
  </mergeCells>
  <printOptions/>
  <pageMargins left="0.5118110236220472" right="0.5118110236220472" top="0.5118110236220472" bottom="0.1968503937007874" header="0.5118110236220472" footer="0.2362204724409449"/>
  <pageSetup horizontalDpi="600" verticalDpi="600" orientation="portrait" paperSize="9" scale="96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10"/>
  <sheetViews>
    <sheetView showGridLines="0" zoomScaleSheetLayoutView="100" workbookViewId="0" topLeftCell="A1">
      <selection activeCell="A1" sqref="A1:C1"/>
    </sheetView>
  </sheetViews>
  <sheetFormatPr defaultColWidth="9.00390625" defaultRowHeight="13.5"/>
  <cols>
    <col min="1" max="1" width="21.00390625" style="272" customWidth="1"/>
    <col min="2" max="3" width="36.50390625" style="272" customWidth="1"/>
    <col min="4" max="16384" width="9.00390625" style="272" customWidth="1"/>
  </cols>
  <sheetData>
    <row r="1" spans="1:3" ht="23.25" customHeight="1">
      <c r="A1" s="321" t="s">
        <v>244</v>
      </c>
      <c r="B1" s="321"/>
      <c r="C1" s="321"/>
    </row>
    <row r="2" spans="1:3" ht="13.5">
      <c r="A2" s="270"/>
      <c r="B2" s="270"/>
      <c r="C2" s="270"/>
    </row>
    <row r="3" spans="1:3" ht="14.25" thickBot="1">
      <c r="A3" s="270"/>
      <c r="B3" s="270"/>
      <c r="C3" s="273" t="s">
        <v>0</v>
      </c>
    </row>
    <row r="4" spans="1:3" ht="17.25" customHeight="1">
      <c r="A4" s="302" t="s">
        <v>1</v>
      </c>
      <c r="B4" s="303" t="s">
        <v>2</v>
      </c>
      <c r="C4" s="303" t="s">
        <v>3</v>
      </c>
    </row>
    <row r="5" spans="1:3" ht="17.25" customHeight="1">
      <c r="A5" s="312" t="s">
        <v>196</v>
      </c>
      <c r="B5" s="305">
        <v>332</v>
      </c>
      <c r="C5" s="306">
        <v>19521</v>
      </c>
    </row>
    <row r="6" spans="1:3" ht="17.25" customHeight="1">
      <c r="A6" s="307" t="s">
        <v>4</v>
      </c>
      <c r="B6" s="305">
        <v>333</v>
      </c>
      <c r="C6" s="306">
        <v>19320</v>
      </c>
    </row>
    <row r="7" spans="1:3" ht="17.25" customHeight="1">
      <c r="A7" s="307" t="s">
        <v>5</v>
      </c>
      <c r="B7" s="308">
        <v>334</v>
      </c>
      <c r="C7" s="309">
        <v>19234</v>
      </c>
    </row>
    <row r="8" spans="1:3" s="299" customFormat="1" ht="17.25" customHeight="1">
      <c r="A8" s="310" t="s">
        <v>11</v>
      </c>
      <c r="B8" s="308">
        <v>338</v>
      </c>
      <c r="C8" s="309">
        <v>19489</v>
      </c>
    </row>
    <row r="9" spans="1:3" s="311" customFormat="1" ht="17.25" customHeight="1" thickBot="1">
      <c r="A9" s="1">
        <v>16</v>
      </c>
      <c r="B9" s="2">
        <v>340</v>
      </c>
      <c r="C9" s="3">
        <v>19658</v>
      </c>
    </row>
    <row r="10" spans="1:3" ht="13.5" customHeight="1">
      <c r="A10" s="270" t="s">
        <v>245</v>
      </c>
      <c r="B10" s="270"/>
      <c r="C10" s="313"/>
    </row>
  </sheetData>
  <mergeCells count="1">
    <mergeCell ref="A1:C1"/>
  </mergeCells>
  <printOptions/>
  <pageMargins left="0.5118110236220472" right="0.1968503937007874" top="0.787401574803149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10"/>
  <sheetViews>
    <sheetView showGridLines="0" zoomScaleSheetLayoutView="100" workbookViewId="0" topLeftCell="A1">
      <selection activeCell="A1" sqref="A1:C1"/>
    </sheetView>
  </sheetViews>
  <sheetFormatPr defaultColWidth="9.00390625" defaultRowHeight="13.5"/>
  <cols>
    <col min="1" max="1" width="21.00390625" style="272" customWidth="1"/>
    <col min="2" max="3" width="36.50390625" style="272" customWidth="1"/>
    <col min="4" max="16384" width="9.00390625" style="272" customWidth="1"/>
  </cols>
  <sheetData>
    <row r="1" spans="1:3" ht="27" customHeight="1">
      <c r="A1" s="321" t="s">
        <v>241</v>
      </c>
      <c r="B1" s="321"/>
      <c r="C1" s="321"/>
    </row>
    <row r="2" spans="1:3" ht="12.75" customHeight="1">
      <c r="A2" s="270"/>
      <c r="B2" s="270"/>
      <c r="C2" s="270"/>
    </row>
    <row r="3" spans="1:3" ht="15" customHeight="1" thickBot="1">
      <c r="A3" s="270"/>
      <c r="B3" s="270"/>
      <c r="C3" s="273" t="s">
        <v>6</v>
      </c>
    </row>
    <row r="4" spans="1:3" ht="17.25" customHeight="1">
      <c r="A4" s="302" t="s">
        <v>7</v>
      </c>
      <c r="B4" s="303" t="s">
        <v>8</v>
      </c>
      <c r="C4" s="303" t="s">
        <v>9</v>
      </c>
    </row>
    <row r="5" spans="1:3" ht="17.25" customHeight="1">
      <c r="A5" s="304" t="s">
        <v>242</v>
      </c>
      <c r="B5" s="305">
        <v>5140</v>
      </c>
      <c r="C5" s="306">
        <v>877</v>
      </c>
    </row>
    <row r="6" spans="1:3" ht="17.25" customHeight="1">
      <c r="A6" s="307" t="s">
        <v>4</v>
      </c>
      <c r="B6" s="305">
        <v>5373</v>
      </c>
      <c r="C6" s="306">
        <v>893</v>
      </c>
    </row>
    <row r="7" spans="1:3" ht="17.25" customHeight="1">
      <c r="A7" s="307" t="s">
        <v>5</v>
      </c>
      <c r="B7" s="308">
        <v>5735</v>
      </c>
      <c r="C7" s="309">
        <v>877</v>
      </c>
    </row>
    <row r="8" spans="1:3" s="299" customFormat="1" ht="17.25" customHeight="1">
      <c r="A8" s="310" t="s">
        <v>243</v>
      </c>
      <c r="B8" s="308">
        <v>5917</v>
      </c>
      <c r="C8" s="309">
        <v>829</v>
      </c>
    </row>
    <row r="9" spans="1:3" s="311" customFormat="1" ht="17.25" customHeight="1" thickBot="1">
      <c r="A9" s="1">
        <v>16</v>
      </c>
      <c r="B9" s="2">
        <v>6179</v>
      </c>
      <c r="C9" s="3">
        <v>806</v>
      </c>
    </row>
    <row r="10" spans="1:3" ht="13.5">
      <c r="A10" s="270" t="s">
        <v>10</v>
      </c>
      <c r="B10" s="270"/>
      <c r="C10" s="270"/>
    </row>
  </sheetData>
  <mergeCells count="1">
    <mergeCell ref="A1:C1"/>
  </mergeCells>
  <printOptions/>
  <pageMargins left="0.5118110236220472" right="0.2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J25"/>
  <sheetViews>
    <sheetView showGridLines="0" zoomScaleSheetLayoutView="100" workbookViewId="0" topLeftCell="A1">
      <selection activeCell="A1" sqref="A1:J1"/>
    </sheetView>
  </sheetViews>
  <sheetFormatPr defaultColWidth="9.00390625" defaultRowHeight="13.5"/>
  <cols>
    <col min="1" max="1" width="1.00390625" style="272" customWidth="1"/>
    <col min="2" max="2" width="20.25390625" style="272" customWidth="1"/>
    <col min="3" max="3" width="1.00390625" style="272" customWidth="1"/>
    <col min="4" max="4" width="6.625" style="272" customWidth="1"/>
    <col min="5" max="5" width="1.25" style="272" customWidth="1"/>
    <col min="6" max="6" width="9.375" style="272" customWidth="1"/>
    <col min="7" max="7" width="13.50390625" style="272" customWidth="1"/>
    <col min="8" max="8" width="21.125" style="272" customWidth="1"/>
    <col min="9" max="10" width="11.125" style="272" customWidth="1"/>
    <col min="11" max="16384" width="8.875" style="272" customWidth="1"/>
  </cols>
  <sheetData>
    <row r="1" spans="1:10" s="270" customFormat="1" ht="24.75" customHeight="1">
      <c r="A1" s="321" t="s">
        <v>223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8" ht="13.5">
      <c r="A2" s="271"/>
      <c r="B2" s="271"/>
      <c r="C2" s="271"/>
      <c r="D2" s="271"/>
      <c r="E2" s="271"/>
      <c r="F2" s="271"/>
      <c r="G2" s="271"/>
      <c r="H2" s="271"/>
    </row>
    <row r="3" spans="1:10" ht="14.25" thickBot="1">
      <c r="A3" s="271"/>
      <c r="B3" s="271"/>
      <c r="C3" s="271"/>
      <c r="D3" s="271"/>
      <c r="E3" s="271"/>
      <c r="F3" s="271"/>
      <c r="G3" s="271"/>
      <c r="H3" s="271"/>
      <c r="I3" s="273"/>
      <c r="J3" s="273" t="s">
        <v>12</v>
      </c>
    </row>
    <row r="4" spans="1:10" ht="19.5" customHeight="1">
      <c r="A4" s="274"/>
      <c r="B4" s="338" t="s">
        <v>13</v>
      </c>
      <c r="C4" s="274"/>
      <c r="D4" s="336" t="s">
        <v>14</v>
      </c>
      <c r="E4" s="337"/>
      <c r="F4" s="318" t="s">
        <v>15</v>
      </c>
      <c r="G4" s="328" t="s">
        <v>16</v>
      </c>
      <c r="H4" s="329"/>
      <c r="I4" s="322" t="s">
        <v>17</v>
      </c>
      <c r="J4" s="323"/>
    </row>
    <row r="5" spans="1:10" ht="19.5" customHeight="1">
      <c r="A5" s="275"/>
      <c r="B5" s="331"/>
      <c r="C5" s="276"/>
      <c r="D5" s="334" t="s">
        <v>18</v>
      </c>
      <c r="E5" s="335"/>
      <c r="F5" s="319"/>
      <c r="G5" s="330"/>
      <c r="H5" s="331"/>
      <c r="I5" s="277" t="s">
        <v>38</v>
      </c>
      <c r="J5" s="4" t="s">
        <v>224</v>
      </c>
    </row>
    <row r="6" spans="1:10" ht="19.5" customHeight="1">
      <c r="A6" s="278"/>
      <c r="B6" s="279" t="s">
        <v>19</v>
      </c>
      <c r="C6" s="271"/>
      <c r="D6" s="280">
        <v>100</v>
      </c>
      <c r="E6" s="271"/>
      <c r="F6" s="281" t="s">
        <v>20</v>
      </c>
      <c r="G6" s="279" t="s">
        <v>21</v>
      </c>
      <c r="H6" s="279" t="s">
        <v>19</v>
      </c>
      <c r="I6" s="282">
        <v>89</v>
      </c>
      <c r="J6" s="5">
        <v>86</v>
      </c>
    </row>
    <row r="7" spans="1:10" ht="19.5" customHeight="1">
      <c r="A7" s="283"/>
      <c r="B7" s="279" t="s">
        <v>22</v>
      </c>
      <c r="C7" s="271"/>
      <c r="D7" s="280">
        <v>60</v>
      </c>
      <c r="E7" s="271"/>
      <c r="F7" s="281" t="s">
        <v>23</v>
      </c>
      <c r="G7" s="279" t="s">
        <v>23</v>
      </c>
      <c r="H7" s="271"/>
      <c r="I7" s="284">
        <v>4</v>
      </c>
      <c r="J7" s="6">
        <v>2</v>
      </c>
    </row>
    <row r="8" spans="1:10" ht="19.5" customHeight="1">
      <c r="A8" s="283"/>
      <c r="B8" s="279" t="s">
        <v>24</v>
      </c>
      <c r="C8" s="271"/>
      <c r="D8" s="280">
        <v>80</v>
      </c>
      <c r="E8" s="271"/>
      <c r="F8" s="281" t="s">
        <v>25</v>
      </c>
      <c r="G8" s="279" t="s">
        <v>25</v>
      </c>
      <c r="H8" s="271"/>
      <c r="I8" s="284">
        <v>5</v>
      </c>
      <c r="J8" s="6">
        <v>5</v>
      </c>
    </row>
    <row r="9" spans="1:10" ht="19.5" customHeight="1">
      <c r="A9" s="283"/>
      <c r="B9" s="279" t="s">
        <v>26</v>
      </c>
      <c r="C9" s="271"/>
      <c r="D9" s="280">
        <v>100</v>
      </c>
      <c r="E9" s="271"/>
      <c r="F9" s="281" t="s">
        <v>27</v>
      </c>
      <c r="G9" s="332" t="s">
        <v>28</v>
      </c>
      <c r="H9" s="333"/>
      <c r="I9" s="284">
        <v>48</v>
      </c>
      <c r="J9" s="6">
        <v>48</v>
      </c>
    </row>
    <row r="10" spans="1:10" ht="19.5" customHeight="1">
      <c r="A10" s="283"/>
      <c r="B10" s="279" t="s">
        <v>225</v>
      </c>
      <c r="C10" s="271"/>
      <c r="D10" s="280">
        <v>75</v>
      </c>
      <c r="E10" s="271"/>
      <c r="F10" s="281" t="s">
        <v>226</v>
      </c>
      <c r="G10" s="285" t="s">
        <v>226</v>
      </c>
      <c r="H10" s="287"/>
      <c r="I10" s="284">
        <v>14</v>
      </c>
      <c r="J10" s="6">
        <v>18</v>
      </c>
    </row>
    <row r="11" spans="1:10" ht="19.5" customHeight="1">
      <c r="A11" s="283"/>
      <c r="B11" s="279" t="s">
        <v>29</v>
      </c>
      <c r="C11" s="271"/>
      <c r="D11" s="280">
        <v>70</v>
      </c>
      <c r="E11" s="271"/>
      <c r="F11" s="281" t="s">
        <v>30</v>
      </c>
      <c r="G11" s="279" t="s">
        <v>21</v>
      </c>
      <c r="H11" s="279" t="s">
        <v>31</v>
      </c>
      <c r="I11" s="284">
        <v>2</v>
      </c>
      <c r="J11" s="6">
        <v>3</v>
      </c>
    </row>
    <row r="12" spans="1:10" ht="19.5" customHeight="1">
      <c r="A12" s="283"/>
      <c r="B12" s="286" t="s">
        <v>32</v>
      </c>
      <c r="C12" s="283"/>
      <c r="D12" s="280">
        <v>50</v>
      </c>
      <c r="E12" s="283"/>
      <c r="F12" s="281" t="s">
        <v>227</v>
      </c>
      <c r="G12" s="286" t="s">
        <v>33</v>
      </c>
      <c r="H12" s="286" t="s">
        <v>34</v>
      </c>
      <c r="I12" s="284">
        <v>9</v>
      </c>
      <c r="J12" s="6">
        <v>8</v>
      </c>
    </row>
    <row r="13" spans="1:10" ht="19.5" customHeight="1">
      <c r="A13" s="288"/>
      <c r="B13" s="289" t="s">
        <v>40</v>
      </c>
      <c r="C13" s="288"/>
      <c r="D13" s="290">
        <v>100</v>
      </c>
      <c r="E13" s="288"/>
      <c r="F13" s="291" t="s">
        <v>227</v>
      </c>
      <c r="G13" s="324" t="s">
        <v>228</v>
      </c>
      <c r="H13" s="325"/>
      <c r="I13" s="292">
        <v>0</v>
      </c>
      <c r="J13" s="7">
        <v>1</v>
      </c>
    </row>
    <row r="14" spans="1:10" ht="20.25" customHeight="1" thickBot="1">
      <c r="A14" s="293"/>
      <c r="B14" s="294" t="s">
        <v>37</v>
      </c>
      <c r="C14" s="293"/>
      <c r="D14" s="295">
        <v>635</v>
      </c>
      <c r="E14" s="293"/>
      <c r="F14" s="296"/>
      <c r="G14" s="326"/>
      <c r="H14" s="327"/>
      <c r="I14" s="297">
        <v>171</v>
      </c>
      <c r="J14" s="8">
        <v>171</v>
      </c>
    </row>
    <row r="15" ht="16.5" customHeight="1">
      <c r="A15" s="272" t="s">
        <v>245</v>
      </c>
    </row>
    <row r="16" spans="1:4" ht="13.5">
      <c r="A16" s="272" t="s">
        <v>229</v>
      </c>
      <c r="D16" s="298"/>
    </row>
    <row r="17" spans="2:8" ht="13.5">
      <c r="B17" s="299" t="s">
        <v>41</v>
      </c>
      <c r="C17" s="300"/>
      <c r="D17" s="300"/>
      <c r="E17" s="300"/>
      <c r="F17" s="300"/>
      <c r="G17" s="300"/>
      <c r="H17" s="300"/>
    </row>
    <row r="18" spans="2:8" ht="13.5">
      <c r="B18" s="299" t="s">
        <v>39</v>
      </c>
      <c r="C18" s="299"/>
      <c r="D18" s="299"/>
      <c r="E18" s="299"/>
      <c r="F18" s="299" t="s">
        <v>230</v>
      </c>
      <c r="G18" s="299" t="s">
        <v>231</v>
      </c>
      <c r="H18" s="299"/>
    </row>
    <row r="19" spans="2:8" ht="13.5">
      <c r="B19" s="299" t="s">
        <v>232</v>
      </c>
      <c r="C19" s="299"/>
      <c r="D19" s="299"/>
      <c r="E19" s="299"/>
      <c r="F19" s="299"/>
      <c r="G19" s="299"/>
      <c r="H19" s="299"/>
    </row>
    <row r="20" spans="2:8" ht="13.5">
      <c r="B20" s="299" t="s">
        <v>233</v>
      </c>
      <c r="C20" s="299"/>
      <c r="D20" s="299"/>
      <c r="E20" s="299"/>
      <c r="F20" s="299" t="s">
        <v>230</v>
      </c>
      <c r="G20" s="299" t="s">
        <v>234</v>
      </c>
      <c r="H20" s="299"/>
    </row>
    <row r="21" spans="2:8" ht="13.5">
      <c r="B21" s="299" t="s">
        <v>235</v>
      </c>
      <c r="C21" s="299"/>
      <c r="D21" s="299"/>
      <c r="E21" s="299"/>
      <c r="F21" s="299" t="s">
        <v>236</v>
      </c>
      <c r="G21" s="299" t="s">
        <v>227</v>
      </c>
      <c r="H21" s="299"/>
    </row>
    <row r="22" spans="2:8" ht="13.5">
      <c r="B22" s="299" t="s">
        <v>237</v>
      </c>
      <c r="C22" s="299"/>
      <c r="D22" s="299"/>
      <c r="E22" s="299"/>
      <c r="F22" s="299" t="s">
        <v>236</v>
      </c>
      <c r="G22" s="299" t="s">
        <v>227</v>
      </c>
      <c r="H22" s="299"/>
    </row>
    <row r="23" spans="2:8" ht="13.5">
      <c r="B23" s="299" t="s">
        <v>42</v>
      </c>
      <c r="C23" s="299"/>
      <c r="D23" s="299"/>
      <c r="E23" s="299"/>
      <c r="F23" s="299"/>
      <c r="G23" s="299"/>
      <c r="H23" s="299"/>
    </row>
    <row r="24" spans="2:8" ht="13.5">
      <c r="B24" s="299" t="s">
        <v>238</v>
      </c>
      <c r="C24" s="299"/>
      <c r="D24" s="299"/>
      <c r="E24" s="299"/>
      <c r="F24" s="299" t="s">
        <v>239</v>
      </c>
      <c r="G24" s="299" t="s">
        <v>234</v>
      </c>
      <c r="H24" s="299"/>
    </row>
    <row r="25" spans="2:8" ht="13.5">
      <c r="B25" s="301" t="s">
        <v>35</v>
      </c>
      <c r="C25" s="299"/>
      <c r="D25" s="299"/>
      <c r="E25" s="299"/>
      <c r="F25" s="299" t="s">
        <v>240</v>
      </c>
      <c r="G25" s="299" t="s">
        <v>228</v>
      </c>
      <c r="H25" s="299"/>
    </row>
  </sheetData>
  <mergeCells count="10">
    <mergeCell ref="A1:J1"/>
    <mergeCell ref="I4:J4"/>
    <mergeCell ref="G13:H13"/>
    <mergeCell ref="G14:H14"/>
    <mergeCell ref="G4:H5"/>
    <mergeCell ref="G9:H9"/>
    <mergeCell ref="D5:E5"/>
    <mergeCell ref="D4:E4"/>
    <mergeCell ref="B4:B5"/>
    <mergeCell ref="F4:F5"/>
  </mergeCells>
  <printOptions/>
  <pageMargins left="0.5118110236220472" right="0.5118110236220472" top="0.7086614173228347" bottom="0.1968503937007874" header="0.5118110236220472" footer="0.511811023622047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</dc:creator>
  <cp:keywords/>
  <dc:description/>
  <cp:lastModifiedBy>K.Yoshida</cp:lastModifiedBy>
  <cp:lastPrinted>2003-07-08T11:22:42Z</cp:lastPrinted>
  <dcterms:created xsi:type="dcterms:W3CDTF">1997-11-18T04:51:11Z</dcterms:created>
  <dcterms:modified xsi:type="dcterms:W3CDTF">2006-03-31T07:19:44Z</dcterms:modified>
  <cp:category/>
  <cp:version/>
  <cp:contentType/>
  <cp:contentStatus/>
</cp:coreProperties>
</file>