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5910" windowHeight="6060" activeTab="0"/>
  </bookViews>
  <sheets>
    <sheet name="078" sheetId="1" r:id="rId1"/>
    <sheet name="079" sheetId="2" r:id="rId2"/>
    <sheet name="080" sheetId="3" r:id="rId3"/>
    <sheet name="081" sheetId="4" r:id="rId4"/>
    <sheet name="082" sheetId="5" r:id="rId5"/>
    <sheet name="083" sheetId="6" r:id="rId6"/>
    <sheet name="084" sheetId="7" r:id="rId7"/>
    <sheet name="085" sheetId="8" r:id="rId8"/>
    <sheet name="086" sheetId="9" r:id="rId9"/>
    <sheet name="087" sheetId="10" r:id="rId10"/>
    <sheet name="088" sheetId="11" r:id="rId11"/>
    <sheet name="089" sheetId="12" r:id="rId12"/>
    <sheet name="090" sheetId="13" r:id="rId13"/>
    <sheet name="091" sheetId="14" r:id="rId14"/>
    <sheet name="092" sheetId="15" r:id="rId15"/>
    <sheet name="093" sheetId="16" r:id="rId16"/>
  </sheets>
  <definedNames>
    <definedName name="_xlnm.Print_Area" localSheetId="0">'078'!$A$1:$AC$74</definedName>
    <definedName name="_xlnm.Print_Area" localSheetId="1">'079'!$A$1:$H$23</definedName>
    <definedName name="_xlnm.Print_Area" localSheetId="2">'080'!$A$1:$H$23</definedName>
    <definedName name="_xlnm.Print_Area" localSheetId="3">'081'!$A$1:$U$29</definedName>
    <definedName name="_xlnm.Print_Area" localSheetId="4">'082'!$A$1:$G$18</definedName>
    <definedName name="_xlnm.Print_Area" localSheetId="5">'083'!$A$1:$N$40</definedName>
    <definedName name="_xlnm.Print_Area" localSheetId="6">'084'!$A$1:$I$11</definedName>
    <definedName name="_xlnm.Print_Area" localSheetId="7">'085'!$A$1:$P$14</definedName>
    <definedName name="_xlnm.Print_Area" localSheetId="8">'086'!$A$1:$O$11</definedName>
    <definedName name="_xlnm.Print_Area" localSheetId="9">'087'!$A$1:$L$20</definedName>
    <definedName name="_xlnm.Print_Area" localSheetId="10">'088'!$A$1:$L$15</definedName>
    <definedName name="_xlnm.Print_Area" localSheetId="11">'089'!$A$1:$J$14</definedName>
    <definedName name="_xlnm.Print_Area" localSheetId="12">'090'!$A$1:$I$15</definedName>
    <definedName name="_xlnm.Print_Area" localSheetId="13">'091'!$A$1:$J$14</definedName>
    <definedName name="_xlnm.Print_Area" localSheetId="14">'092'!$A$1:$G$12</definedName>
    <definedName name="_xlnm.Print_Area" localSheetId="15">'093'!$A$1:$J$72</definedName>
  </definedNames>
  <calcPr fullCalcOnLoad="1"/>
</workbook>
</file>

<file path=xl/sharedStrings.xml><?xml version="1.0" encoding="utf-8"?>
<sst xmlns="http://schemas.openxmlformats.org/spreadsheetml/2006/main" count="1189" uniqueCount="502">
  <si>
    <t>分   　　　類 　  　　別</t>
  </si>
  <si>
    <t>建築物</t>
  </si>
  <si>
    <t>床面積の合計</t>
  </si>
  <si>
    <t>の　数</t>
  </si>
  <si>
    <t>床面積の合計㎡</t>
  </si>
  <si>
    <t>建</t>
  </si>
  <si>
    <t>築</t>
  </si>
  <si>
    <t>主</t>
  </si>
  <si>
    <t>別</t>
  </si>
  <si>
    <t>事</t>
  </si>
  <si>
    <t>種</t>
  </si>
  <si>
    <t>２</t>
  </si>
  <si>
    <t>３</t>
  </si>
  <si>
    <t>４</t>
  </si>
  <si>
    <t>５</t>
  </si>
  <si>
    <t>６</t>
  </si>
  <si>
    <t>７</t>
  </si>
  <si>
    <t>８</t>
  </si>
  <si>
    <t>９</t>
  </si>
  <si>
    <t>-</t>
  </si>
  <si>
    <t>7      月</t>
  </si>
  <si>
    <t>8      月</t>
  </si>
  <si>
    <t>9      月</t>
  </si>
  <si>
    <t>10      月</t>
  </si>
  <si>
    <t>11      月</t>
  </si>
  <si>
    <t>㎡</t>
  </si>
  <si>
    <t>総数</t>
  </si>
  <si>
    <t>国</t>
  </si>
  <si>
    <t>県</t>
  </si>
  <si>
    <t>市</t>
  </si>
  <si>
    <t>会社</t>
  </si>
  <si>
    <t>会社でない団体</t>
  </si>
  <si>
    <t>個人</t>
  </si>
  <si>
    <t>工</t>
  </si>
  <si>
    <t>新築</t>
  </si>
  <si>
    <t>増築</t>
  </si>
  <si>
    <t>改築</t>
  </si>
  <si>
    <t>その他</t>
  </si>
  <si>
    <t>木造</t>
  </si>
  <si>
    <t>構造別</t>
  </si>
  <si>
    <t>鉄骨鉄筋コンクリート造</t>
  </si>
  <si>
    <t>鉄筋コンクリート造</t>
  </si>
  <si>
    <t>鉄骨造</t>
  </si>
  <si>
    <t>コンクリートブロック造</t>
  </si>
  <si>
    <t>１</t>
  </si>
  <si>
    <t>居住専用建築物</t>
  </si>
  <si>
    <t>主要用途別</t>
  </si>
  <si>
    <t>居住産業併用建築物</t>
  </si>
  <si>
    <t>農林水産業用建築物</t>
  </si>
  <si>
    <t>鉱工業用建築物</t>
  </si>
  <si>
    <t>商業用建築物</t>
  </si>
  <si>
    <t>公益事業用建築物</t>
  </si>
  <si>
    <t>サービス業用建築物</t>
  </si>
  <si>
    <t>公務文教用建築物</t>
  </si>
  <si>
    <t>他に分類されない建築物</t>
  </si>
  <si>
    <t>5      月</t>
  </si>
  <si>
    <t>6      月</t>
  </si>
  <si>
    <t>12      月</t>
  </si>
  <si>
    <t>2      月</t>
  </si>
  <si>
    <t>3      月</t>
  </si>
  <si>
    <t>　　・指定確認検査機関行が行なった建築確認申請の数値も含む。</t>
  </si>
  <si>
    <t>13 年 度</t>
  </si>
  <si>
    <t>14 年 度</t>
  </si>
  <si>
    <t>-</t>
  </si>
  <si>
    <t>住  居  の  種  類</t>
  </si>
  <si>
    <t>世 帯 数</t>
  </si>
  <si>
    <t>世帯人員</t>
  </si>
  <si>
    <t>１世帯当たり人員</t>
  </si>
  <si>
    <t>１世帯当たり延べ面積(㎡)</t>
  </si>
  <si>
    <t>１人当たり延べ面積(㎡)</t>
  </si>
  <si>
    <t>所  有  の  関  係</t>
  </si>
  <si>
    <t>住宅以外に住む 一 般 世 帯</t>
  </si>
  <si>
    <t>資料：総務省統計局</t>
  </si>
  <si>
    <t>　　　永続性のある建物（完全に区画された建物の一部を含む）をいう。その他とは,寄宿舎・寮など</t>
  </si>
  <si>
    <t>　　　生計を共にしない単身者の集まりを居住させるための建物や,病院・学校・旅館・会社・工場・</t>
  </si>
  <si>
    <t>　　　事務所などの居住用でない建物をいう。</t>
  </si>
  <si>
    <t>公  営  住  宅</t>
  </si>
  <si>
    <t>年　　度</t>
  </si>
  <si>
    <t xml:space="preserve"> 公営住宅でないもの</t>
  </si>
  <si>
    <t>中層耐火構造</t>
  </si>
  <si>
    <t>高層耐火構造</t>
  </si>
  <si>
    <t>{</t>
  </si>
  <si>
    <t>県営</t>
  </si>
  <si>
    <t>市営</t>
  </si>
  <si>
    <t>13</t>
  </si>
  <si>
    <t>14</t>
  </si>
  <si>
    <t xml:space="preserve">    ・建設状況については事業年度の戸数である。</t>
  </si>
  <si>
    <t>　　　地域特別賃貸住宅，特定公共賃貸住宅である。</t>
  </si>
  <si>
    <t xml:space="preserve">    ・県営住宅については県下全域における状況である。</t>
  </si>
  <si>
    <t>（各年度3月末日現在）</t>
  </si>
  <si>
    <t>　年　　度</t>
  </si>
  <si>
    <t>公          営          住          宅</t>
  </si>
  <si>
    <t>公営住宅でないもの</t>
  </si>
  <si>
    <t>公営住宅総数</t>
  </si>
  <si>
    <t>第　　　１　　　種</t>
  </si>
  <si>
    <t>　第  　　２  　　種</t>
  </si>
  <si>
    <t>総 数</t>
  </si>
  <si>
    <t>木 造</t>
  </si>
  <si>
    <t>簡易耐
火構造</t>
  </si>
  <si>
    <t>耐火構造二階建</t>
  </si>
  <si>
    <t>平屋建</t>
  </si>
  <si>
    <t>二階建</t>
  </si>
  <si>
    <t xml:space="preserve">    ・公営住宅でないものとは，県単住宅，市単住宅，引揚者住宅，応簡住宅，改良住宅，</t>
  </si>
  <si>
    <t xml:space="preserve">      地域特別賃貸住宅，特定公共賃貸住宅である。</t>
  </si>
  <si>
    <t xml:space="preserve">    ・平成８年度以降に建設された住宅については，第１種，第２種の区別はない。</t>
  </si>
  <si>
    <t xml:space="preserve">    ・県営住宅の管理戸数は県下全域のものである。</t>
  </si>
  <si>
    <t>13</t>
  </si>
  <si>
    <t>14</t>
  </si>
  <si>
    <t>15</t>
  </si>
  <si>
    <t>　年　　　　度</t>
  </si>
  <si>
    <t>管理開始戸数</t>
  </si>
  <si>
    <t>申込世帯数</t>
  </si>
  <si>
    <t>入居世帯数</t>
  </si>
  <si>
    <t>入居競争率</t>
  </si>
  <si>
    <t>　　・管理開始戸数の数値は建替移転戸数を除いた一般公募の公営住宅の戸数である。</t>
  </si>
  <si>
    <t xml:space="preserve">    ・県営住宅の管理開始戸数は県下全域のものである。</t>
  </si>
  <si>
    <t>平成12年国勢調査（平成12年10月1日）結果</t>
  </si>
  <si>
    <t>地  区  名</t>
  </si>
  <si>
    <t>総  数</t>
  </si>
  <si>
    <t>住  宅  に  住  む  一  般  世  帯</t>
  </si>
  <si>
    <t>住宅以外に住む一般世  帯</t>
  </si>
  <si>
    <t>世帯人員</t>
  </si>
  <si>
    <t>主   世   帯</t>
  </si>
  <si>
    <t>間借り</t>
  </si>
  <si>
    <t>持ち家</t>
  </si>
  <si>
    <t>公営等　　　の借家</t>
  </si>
  <si>
    <t>民営の  借  家</t>
  </si>
  <si>
    <t>給 与  住 宅</t>
  </si>
  <si>
    <t>総数</t>
  </si>
  <si>
    <t>本庁地区</t>
  </si>
  <si>
    <t>五地区</t>
  </si>
  <si>
    <t>鶴尾地区</t>
  </si>
  <si>
    <t>太田地区</t>
  </si>
  <si>
    <t>木太地区</t>
  </si>
  <si>
    <t>古高松地区</t>
  </si>
  <si>
    <t>屋島地区</t>
  </si>
  <si>
    <t>十六地区</t>
  </si>
  <si>
    <t>前田地区</t>
  </si>
  <si>
    <t>川添地区</t>
  </si>
  <si>
    <t>林地区</t>
  </si>
  <si>
    <t>-</t>
  </si>
  <si>
    <t>三谷地区</t>
  </si>
  <si>
    <t>多肥地区</t>
  </si>
  <si>
    <t>-</t>
  </si>
  <si>
    <t>仏生山地区</t>
  </si>
  <si>
    <t>一宮地区</t>
  </si>
  <si>
    <t>川岡地区</t>
  </si>
  <si>
    <t>円座地区</t>
  </si>
  <si>
    <t>檀紙地区</t>
  </si>
  <si>
    <t>弦打地区</t>
  </si>
  <si>
    <t>鬼無地区</t>
  </si>
  <si>
    <t>香西地区</t>
  </si>
  <si>
    <t>下笠居地区</t>
  </si>
  <si>
    <t>雌雄島地区</t>
  </si>
  <si>
    <t>-</t>
  </si>
  <si>
    <t>山田地区</t>
  </si>
  <si>
    <t>資料：総務省統計局</t>
  </si>
  <si>
    <t>　　・地区別は，高松市支所および出張所設置条例に基づく所管区域で表章している</t>
  </si>
  <si>
    <t>総    数</t>
  </si>
  <si>
    <t>居 住 世 帯 あ り</t>
  </si>
  <si>
    <t>同居世帯</t>
  </si>
  <si>
    <t>一時現在</t>
  </si>
  <si>
    <t>空    家</t>
  </si>
  <si>
    <t>建 築 中</t>
  </si>
  <si>
    <t>な    し</t>
  </si>
  <si>
    <t>あ    り</t>
  </si>
  <si>
    <t>者 の み</t>
  </si>
  <si>
    <t>住               宅               数</t>
  </si>
  <si>
    <t>住宅以外    で 人 が    居住する    建 物 数</t>
  </si>
  <si>
    <t>居  住  世  帯  な  し</t>
  </si>
  <si>
    <t xml:space="preserve">    ・標本調査による推定値であり,1位を四捨五入して10位までを有効数字としたため,表中の個々の数字の</t>
  </si>
  <si>
    <t xml:space="preserve">      合計が必ずしも総数とは一致しない（以下９８表まで）。</t>
  </si>
  <si>
    <t>住 宅 の 種 類</t>
  </si>
  <si>
    <t>総  数</t>
  </si>
  <si>
    <t>１ か 月 当 た り 家 賃 ・ 間 代</t>
  </si>
  <si>
    <t>1か月当たり家賃</t>
  </si>
  <si>
    <t>（円）</t>
  </si>
  <si>
    <t>不  詳</t>
  </si>
  <si>
    <t>家賃50</t>
  </si>
  <si>
    <t>家賃50円</t>
  </si>
  <si>
    <t>～</t>
  </si>
  <si>
    <t>円未満</t>
  </si>
  <si>
    <t>未満を含</t>
  </si>
  <si>
    <t>を含む</t>
  </si>
  <si>
    <t>ま な い</t>
  </si>
  <si>
    <t>店舗その他の 併用住宅</t>
  </si>
  <si>
    <t>住宅に同居する普通世帯数</t>
  </si>
  <si>
    <t>-</t>
  </si>
  <si>
    <t>構　　造</t>
  </si>
  <si>
    <t>一　　戸　　建</t>
  </si>
  <si>
    <t>長　　屋　　建</t>
  </si>
  <si>
    <t>共　　同　　住　　宅</t>
  </si>
  <si>
    <t>木造</t>
  </si>
  <si>
    <t>住  宅 の 種  類</t>
  </si>
  <si>
    <t>住 宅 数</t>
  </si>
  <si>
    <t>１  住  宅  当  た  り</t>
  </si>
  <si>
    <t>１人当た</t>
  </si>
  <si>
    <t>１室当た</t>
  </si>
  <si>
    <t>住宅の所有の関係</t>
  </si>
  <si>
    <t>居住室数</t>
  </si>
  <si>
    <t>畳    数</t>
  </si>
  <si>
    <t>延べ面積</t>
  </si>
  <si>
    <t>り 畳 数</t>
  </si>
  <si>
    <t>り 人 員</t>
  </si>
  <si>
    <t>(A)</t>
  </si>
  <si>
    <t>総数</t>
  </si>
  <si>
    <t>持ち家</t>
  </si>
  <si>
    <t>借家</t>
  </si>
  <si>
    <t>専用住宅</t>
  </si>
  <si>
    <t xml:space="preserve">    ・(A)には住宅の所有関係「不詳」を含む。</t>
  </si>
  <si>
    <t>住宅の種類・構造</t>
  </si>
  <si>
    <t>建　　築　　の　　時　　期</t>
  </si>
  <si>
    <t>昭和３５年
以前</t>
  </si>
  <si>
    <t>昭和36年～</t>
  </si>
  <si>
    <t>56年～</t>
  </si>
  <si>
    <t>61年</t>
  </si>
  <si>
    <t>60年</t>
  </si>
  <si>
    <t>～平成2年</t>
  </si>
  <si>
    <t>7年</t>
  </si>
  <si>
    <t>12年</t>
  </si>
  <si>
    <t>15年9月</t>
  </si>
  <si>
    <t>店舗その他の併用住宅</t>
  </si>
  <si>
    <t>46年</t>
  </si>
  <si>
    <t>住宅総数</t>
  </si>
  <si>
    <t>（住  宅  の  種  類）</t>
  </si>
  <si>
    <t>専用住宅</t>
  </si>
  <si>
    <t>（構    　　　　　造）</t>
  </si>
  <si>
    <t>防火木造</t>
  </si>
  <si>
    <t>非木造</t>
  </si>
  <si>
    <t>住  宅  の  種  類</t>
  </si>
  <si>
    <t>敷 地 が 道 路 に 接 し て い る</t>
  </si>
  <si>
    <t>幅員２</t>
  </si>
  <si>
    <t>未満</t>
  </si>
  <si>
    <t>以上</t>
  </si>
  <si>
    <t>道路に</t>
  </si>
  <si>
    <t>ｍ未満</t>
  </si>
  <si>
    <t>2～4ｍ</t>
  </si>
  <si>
    <t>10 ｍ</t>
  </si>
  <si>
    <t>接して</t>
  </si>
  <si>
    <t>の道路</t>
  </si>
  <si>
    <t>いない</t>
  </si>
  <si>
    <t>総 数</t>
  </si>
  <si>
    <t>敷地が</t>
  </si>
  <si>
    <t>総　数</t>
  </si>
  <si>
    <t>4～6ｍ</t>
  </si>
  <si>
    <t>6～10ｍ</t>
  </si>
  <si>
    <t>農林漁業併用住宅</t>
  </si>
  <si>
    <t>区　　　分</t>
  </si>
  <si>
    <t>路  線  の  延  長  （ｍ）</t>
  </si>
  <si>
    <t>路  線  の  面  積  （㎡）</t>
  </si>
  <si>
    <t>実 延 長</t>
  </si>
  <si>
    <t>道        　　　　幅</t>
  </si>
  <si>
    <t>実 面 積</t>
  </si>
  <si>
    <t>4.5ｍ以下</t>
  </si>
  <si>
    <t>4.5～10ｍ</t>
  </si>
  <si>
    <t>10ｍ以上</t>
  </si>
  <si>
    <t>橋     　　　　数</t>
  </si>
  <si>
    <t>延　　 長　（ｍ）</t>
  </si>
  <si>
    <t>面 　　積  （㎡）</t>
  </si>
  <si>
    <t>総　数</t>
  </si>
  <si>
    <t>永久橋</t>
  </si>
  <si>
    <t>非永久橋</t>
  </si>
  <si>
    <t>総   　　数</t>
  </si>
  <si>
    <t>国 　　橋</t>
  </si>
  <si>
    <t>県　 　橋</t>
  </si>
  <si>
    <t>市 　　橋</t>
  </si>
  <si>
    <t>非      永　　　久　　　橋</t>
  </si>
  <si>
    <t>永　　　久　　　橋</t>
  </si>
  <si>
    <t>15ｍ未満</t>
  </si>
  <si>
    <t>15ｍ～100ｍ未満</t>
  </si>
  <si>
    <t>100ｍ以上</t>
  </si>
  <si>
    <t>橋　　　数</t>
  </si>
  <si>
    <t>延　　　長</t>
  </si>
  <si>
    <t>(単位：ha)</t>
  </si>
  <si>
    <t>公　　園　　名</t>
  </si>
  <si>
    <t>計画面積</t>
  </si>
  <si>
    <t>共用面積</t>
  </si>
  <si>
    <t>松島公園</t>
  </si>
  <si>
    <t>相引東公園</t>
  </si>
  <si>
    <t>亀岡公園</t>
  </si>
  <si>
    <t>洲端西公園</t>
  </si>
  <si>
    <t>番町二丁目公園</t>
  </si>
  <si>
    <t>新田公園</t>
  </si>
  <si>
    <t>-</t>
  </si>
  <si>
    <t>北浜小公園</t>
  </si>
  <si>
    <t>高田公園</t>
  </si>
  <si>
    <t>城東公園</t>
  </si>
  <si>
    <t>杣場川公園</t>
  </si>
  <si>
    <t>御坊町小公園</t>
  </si>
  <si>
    <t>松島東公園</t>
  </si>
  <si>
    <t>塩上小公園</t>
  </si>
  <si>
    <t>木太北部公園</t>
  </si>
  <si>
    <t>花園第一公園</t>
  </si>
  <si>
    <t>浴公園</t>
  </si>
  <si>
    <t>花園第二公園</t>
  </si>
  <si>
    <t>浴西公園</t>
  </si>
  <si>
    <t>藤塚小公園</t>
  </si>
  <si>
    <t>伏石中公園</t>
  </si>
  <si>
    <t>中野町公園</t>
  </si>
  <si>
    <t>多肥東公園</t>
  </si>
  <si>
    <t>番町四丁目公園</t>
  </si>
  <si>
    <t>木太新開公園</t>
  </si>
  <si>
    <t>新開西公園</t>
  </si>
  <si>
    <t>多肥北公園</t>
  </si>
  <si>
    <t>新開東公園</t>
  </si>
  <si>
    <t>多肥南公園</t>
  </si>
  <si>
    <t>沖松島北公園</t>
  </si>
  <si>
    <t>三軒屋公園</t>
  </si>
  <si>
    <t>沖松島中公園</t>
  </si>
  <si>
    <t>松縄下所公園</t>
  </si>
  <si>
    <t>沖松島新公園</t>
  </si>
  <si>
    <t>下西原公園</t>
  </si>
  <si>
    <t>沖松島南公園</t>
  </si>
  <si>
    <t>松縄天満公園</t>
  </si>
  <si>
    <t>松島北公園</t>
  </si>
  <si>
    <t>伏石南公園</t>
  </si>
  <si>
    <t>松島南公園</t>
  </si>
  <si>
    <t>多肥西公園</t>
  </si>
  <si>
    <t>西方寺公園</t>
  </si>
  <si>
    <t>乾船入南公園</t>
  </si>
  <si>
    <t>沖松島西公園</t>
  </si>
  <si>
    <t>乾船入北公園</t>
  </si>
  <si>
    <t>扇町公園</t>
  </si>
  <si>
    <t>郷東町新地北公園</t>
  </si>
  <si>
    <t>洲端公園</t>
  </si>
  <si>
    <t>郷東町新地東公園</t>
  </si>
  <si>
    <t>松島中公園</t>
  </si>
  <si>
    <t>福岡三丁目公園</t>
  </si>
  <si>
    <t>瓦町小公園</t>
  </si>
  <si>
    <t>小坂公園</t>
  </si>
  <si>
    <t>香西公園</t>
  </si>
  <si>
    <t>半田公園</t>
  </si>
  <si>
    <t>三条公園</t>
  </si>
  <si>
    <t>鹿角公園</t>
  </si>
  <si>
    <t>赤牛公園</t>
  </si>
  <si>
    <t>青木公園</t>
  </si>
  <si>
    <t>一本松公園</t>
  </si>
  <si>
    <t>花園ふれあい公園</t>
  </si>
  <si>
    <t>鞍掛公園</t>
  </si>
  <si>
    <t>大的場公園</t>
  </si>
  <si>
    <t>下田井小公園</t>
  </si>
  <si>
    <t>錦町公園</t>
  </si>
  <si>
    <t>郷東第一公園</t>
  </si>
  <si>
    <t>十川ふれあい公園</t>
  </si>
  <si>
    <t>郷東第二公園</t>
  </si>
  <si>
    <t>近隣公園</t>
  </si>
  <si>
    <t>明見公園</t>
  </si>
  <si>
    <t>紫雲公園</t>
  </si>
  <si>
    <t>中津公園</t>
  </si>
  <si>
    <t>今里中央公園</t>
  </si>
  <si>
    <t>新北町南公園</t>
  </si>
  <si>
    <t>長池中央公園</t>
  </si>
  <si>
    <t>新北町北公園</t>
  </si>
  <si>
    <t>伏石中央公園</t>
  </si>
  <si>
    <t>永之谷公園</t>
  </si>
  <si>
    <t>太田中央公園</t>
  </si>
  <si>
    <t>津之町公園</t>
  </si>
  <si>
    <t>扇町西公園</t>
  </si>
  <si>
    <t>中央公園</t>
  </si>
  <si>
    <t>上之町北公園</t>
  </si>
  <si>
    <t>総合公園</t>
  </si>
  <si>
    <t>ハゼ東公園</t>
  </si>
  <si>
    <t>仏生山公園</t>
  </si>
  <si>
    <t>上之町南公園</t>
  </si>
  <si>
    <t>峰山公園</t>
  </si>
  <si>
    <t>つくだ橋公園</t>
  </si>
  <si>
    <t>運動公園</t>
  </si>
  <si>
    <t>ハゼ西公園</t>
  </si>
  <si>
    <t>東部運動公園</t>
  </si>
  <si>
    <t>姥ヶ池公園</t>
  </si>
  <si>
    <t>歴史公園</t>
  </si>
  <si>
    <t>花園公園</t>
  </si>
  <si>
    <t>玉藻公園</t>
  </si>
  <si>
    <t>上福岡宮西公園</t>
  </si>
  <si>
    <t>墓地公園</t>
  </si>
  <si>
    <t>松縄北公園</t>
  </si>
  <si>
    <t>平和公園</t>
  </si>
  <si>
    <t>松縄東公園</t>
  </si>
  <si>
    <t>緑道・緑地</t>
  </si>
  <si>
    <t>松縄西公園</t>
  </si>
  <si>
    <t>杣場川緑道</t>
  </si>
  <si>
    <t>今里西脇公園</t>
  </si>
  <si>
    <t>屋島緑地</t>
  </si>
  <si>
    <t>新浜公園</t>
  </si>
  <si>
    <t>木太海浜緑地</t>
  </si>
  <si>
    <t>屋島中央公園</t>
  </si>
  <si>
    <t>瀬戸内海浜緑地</t>
  </si>
  <si>
    <t>亥浜公園</t>
  </si>
  <si>
    <t>新浜緑地</t>
  </si>
  <si>
    <t>景山公園</t>
  </si>
  <si>
    <t>朝日新町西緑地</t>
  </si>
  <si>
    <t>上福岡弁財天公園</t>
  </si>
  <si>
    <t>朝日新町東緑地</t>
  </si>
  <si>
    <t>上福岡宮東公園</t>
  </si>
  <si>
    <t>相引川緑地</t>
  </si>
  <si>
    <t>亥浜第２公園</t>
  </si>
  <si>
    <t>瀬　　戸　　内　　緑　　地</t>
  </si>
  <si>
    <t>洲端第２公園</t>
  </si>
  <si>
    <t>今里東脇公園</t>
  </si>
  <si>
    <t>今里楠川公園</t>
  </si>
  <si>
    <t>　　・計画面積は都市計画法に基づいて計画した面積である。</t>
  </si>
  <si>
    <t>-</t>
  </si>
  <si>
    <t>-</t>
  </si>
  <si>
    <t>　　　　　　-</t>
  </si>
  <si>
    <t xml:space="preserve">７８　　 着  工　建　築　物　状　況   </t>
  </si>
  <si>
    <t>（ただし，平成１５・１６年度については，高松市届出分のみの数値）</t>
  </si>
  <si>
    <t>分   　　　類 　  　　別</t>
  </si>
  <si>
    <t>12 年 度</t>
  </si>
  <si>
    <t>平成15年度</t>
  </si>
  <si>
    <t>建築物</t>
  </si>
  <si>
    <t>の　数</t>
  </si>
  <si>
    <t>平成16年度</t>
  </si>
  <si>
    <t>16 年 4 月</t>
  </si>
  <si>
    <t>17 年 1 月</t>
  </si>
  <si>
    <t xml:space="preserve">    帯当たり人員，１世帯当たり延べ面積および１人当たり延べ面積</t>
  </si>
  <si>
    <t>79　住居の種類，住宅の所有の関係別一般世帯数，一般世帯人員，１世</t>
  </si>
  <si>
    <t>平成12年国勢調査(平成12年10月1日)結果</t>
  </si>
  <si>
    <t>一般世帯</t>
  </si>
  <si>
    <t>住宅に住む一般世帯</t>
  </si>
  <si>
    <t>主世帯</t>
  </si>
  <si>
    <t>持ち家</t>
  </si>
  <si>
    <t>公営・公団・公社の借家</t>
  </si>
  <si>
    <t>民営の借家</t>
  </si>
  <si>
    <t>給与住宅</t>
  </si>
  <si>
    <t>間借り</t>
  </si>
  <si>
    <t>　　・住居は,住宅とその他に区分され，住宅とは一つの世帯が独立して家庭生活を営むことができる</t>
  </si>
  <si>
    <t>平成 12 年度</t>
  </si>
  <si>
    <t>16</t>
  </si>
  <si>
    <t xml:space="preserve">    ・公営住宅でないものとは，県単住宅，市単住宅，引揚者住宅，応簡住宅，改良住宅，</t>
  </si>
  <si>
    <t>80　　公 営 住 宅 建 設 状 況</t>
  </si>
  <si>
    <t>平成12年度</t>
  </si>
  <si>
    <t>81　　公 営 住 宅 管 理 状 況</t>
  </si>
  <si>
    <t>82　　公 　営 　住 　宅 　入 　居 　状 　況</t>
  </si>
  <si>
    <t>83　　地区別，住宅の所有の関係別一般世帯数および一般世帯人員</t>
  </si>
  <si>
    <t>84　居住世帯の有無別住宅数および住宅以外で人が居住する建物数</t>
  </si>
  <si>
    <t>住宅統計調査(平成15年10月1日)結果</t>
  </si>
  <si>
    <t>85　住宅の種類，１か月当たり家賃別借家数，１か月</t>
  </si>
  <si>
    <t>　　当たり間代別住宅に同居する普通世帯数</t>
  </si>
  <si>
    <t>住宅統計調査(平成15年10月1日)結果</t>
  </si>
  <si>
    <t xml:space="preserve"> ・間代</t>
  </si>
  <si>
    <t>50円
未満</t>
  </si>
  <si>
    <t>200,000
円以上</t>
  </si>
  <si>
    <t>借家総数</t>
  </si>
  <si>
    <t>専用住宅</t>
  </si>
  <si>
    <t>-</t>
  </si>
  <si>
    <t>86　　住宅の建て方，構造，階数別住宅数</t>
  </si>
  <si>
    <t>住宅統計調査(平成15年10月1日)結果</t>
  </si>
  <si>
    <t>総  数</t>
  </si>
  <si>
    <t>総 数</t>
  </si>
  <si>
    <t>１ 階</t>
  </si>
  <si>
    <t>２ 階</t>
  </si>
  <si>
    <t>３ ～</t>
  </si>
  <si>
    <t>６ 階</t>
  </si>
  <si>
    <t>以 上</t>
  </si>
  <si>
    <t>５ 階</t>
  </si>
  <si>
    <t>住宅総数</t>
  </si>
  <si>
    <t>-</t>
  </si>
  <si>
    <t>木造</t>
  </si>
  <si>
    <t>防火木造</t>
  </si>
  <si>
    <t>非木造</t>
  </si>
  <si>
    <t>87　住宅の種類，住宅の所有の関係別住宅数，世帯数，世帯人員，１住宅当たり居住室数，</t>
  </si>
  <si>
    <t>　　　１住宅あたり畳数，１住宅当たり延べ面積，１人当たり畳数および１室当たり人員</t>
  </si>
  <si>
    <t>住宅統計調査(平成15年10月1日)結果</t>
  </si>
  <si>
    <t>(A)</t>
  </si>
  <si>
    <t>農林漁業併用住宅</t>
  </si>
  <si>
    <t>－</t>
  </si>
  <si>
    <t>店舗その他の併用住宅</t>
  </si>
  <si>
    <t>住宅統計調査(平成１５年10月1日)結果</t>
  </si>
  <si>
    <t>88　　住宅の種類・構造，建築の時期別住宅数</t>
  </si>
  <si>
    <t>総   数</t>
  </si>
  <si>
    <t>3年～</t>
  </si>
  <si>
    <t>8年～</t>
  </si>
  <si>
    <t>13年～</t>
  </si>
  <si>
    <t>昭和45年</t>
  </si>
  <si>
    <t>～55年</t>
  </si>
  <si>
    <t>89　住宅の種類，敷地に接している道路の幅員別住宅数</t>
  </si>
  <si>
    <r>
      <t>住宅統計調査(平成</t>
    </r>
    <r>
      <rPr>
        <sz val="11"/>
        <rFont val="明朝"/>
        <family val="1"/>
      </rPr>
      <t>15</t>
    </r>
    <r>
      <rPr>
        <sz val="11"/>
        <rFont val="明朝"/>
        <family val="1"/>
      </rPr>
      <t>年10月1日)結果</t>
    </r>
  </si>
  <si>
    <t>－</t>
  </si>
  <si>
    <t>平成13年度</t>
  </si>
  <si>
    <t>16</t>
  </si>
  <si>
    <t>17</t>
  </si>
  <si>
    <t>90　　市 　道 　の 　状 　況</t>
  </si>
  <si>
    <t>(各年度4月1日現在)</t>
  </si>
  <si>
    <t>区　　分</t>
  </si>
  <si>
    <t>14</t>
  </si>
  <si>
    <t>15</t>
  </si>
  <si>
    <t>（平成17年4月1日現在）</t>
  </si>
  <si>
    <t>91　　市 　内 　橋 　梁 　状 　況</t>
  </si>
  <si>
    <t>（平成17年4月1日現在）</t>
  </si>
  <si>
    <t>92　　市　設　橋　梁　状　況</t>
  </si>
  <si>
    <t>宮前公園</t>
  </si>
  <si>
    <t>川島中央</t>
  </si>
  <si>
    <t>（合計）　　１１８箇所</t>
  </si>
  <si>
    <t>９３　　公　　　　　　園</t>
  </si>
  <si>
    <t>(平成17年4月1日現在)</t>
  </si>
  <si>
    <t>-</t>
  </si>
  <si>
    <t>地区公園</t>
  </si>
  <si>
    <t>資料：高松市都市開発部　建築指導課</t>
  </si>
  <si>
    <t>資料：香川県土木部住宅課，高松市土木部住宅課</t>
  </si>
  <si>
    <t>資料：香川県土木部住宅課，高松市土木部住宅課</t>
  </si>
  <si>
    <t>資料：高松市土木部道路課</t>
  </si>
  <si>
    <t>資料：高松市都市再開発部公園緑地課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</si>
</sst>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0_ "/>
    <numFmt numFmtId="180" formatCode="#,##0.00_);[Red]\(#,##0.00\)"/>
    <numFmt numFmtId="181" formatCode="0.0"/>
    <numFmt numFmtId="182" formatCode="0.00_);[Red]\(0.00\)"/>
    <numFmt numFmtId="183" formatCode="#,##0.000;[Red]\-#,##0.000"/>
    <numFmt numFmtId="184" formatCode="#,##0.0000"/>
    <numFmt numFmtId="185" formatCode="#,##0.00_ ;[Red]\-#,##0.00\ "/>
    <numFmt numFmtId="186" formatCode="0.00_ "/>
    <numFmt numFmtId="187" formatCode="##,###,###,###,##0;&quot;-&quot;#,###,###,###,##0"/>
  </numFmts>
  <fonts count="37">
    <font>
      <sz val="11"/>
      <name val="明朝"/>
      <family val="1"/>
    </font>
    <font>
      <b/>
      <sz val="11"/>
      <name val="明朝"/>
      <family val="1"/>
    </font>
    <font>
      <i/>
      <sz val="11"/>
      <name val="明朝"/>
      <family val="1"/>
    </font>
    <font>
      <b/>
      <i/>
      <sz val="11"/>
      <name val="明朝"/>
      <family val="1"/>
    </font>
    <font>
      <sz val="6"/>
      <name val="ＭＳ Ｐ明朝"/>
      <family val="1"/>
    </font>
    <font>
      <sz val="11"/>
      <name val="ＭＳ Ｐゴシック"/>
      <family val="3"/>
    </font>
    <font>
      <b/>
      <sz val="11"/>
      <name val="ＭＳ ゴシック"/>
      <family val="3"/>
    </font>
    <font>
      <b/>
      <sz val="11"/>
      <name val="ＭＳ Ｐゴシック"/>
      <family val="3"/>
    </font>
    <font>
      <sz val="10"/>
      <name val="明朝"/>
      <family val="1"/>
    </font>
    <font>
      <sz val="10"/>
      <name val="ＭＳ ゴシック"/>
      <family val="3"/>
    </font>
    <font>
      <sz val="14"/>
      <name val="ＭＳ Ｐゴシック"/>
      <family val="3"/>
    </font>
    <font>
      <sz val="9.5"/>
      <name val="明朝"/>
      <family val="1"/>
    </font>
    <font>
      <b/>
      <sz val="16"/>
      <name val="ＭＳ ゴシック"/>
      <family val="3"/>
    </font>
    <font>
      <b/>
      <sz val="10"/>
      <name val="ＭＳ ゴシック"/>
      <family val="3"/>
    </font>
    <font>
      <b/>
      <sz val="9"/>
      <name val="ＭＳ ゴシック"/>
      <family val="3"/>
    </font>
    <font>
      <b/>
      <sz val="18"/>
      <name val="ＭＳ ゴシック"/>
      <family val="3"/>
    </font>
    <font>
      <sz val="6"/>
      <name val="ＭＳ Ｐゴシック"/>
      <family val="3"/>
    </font>
    <font>
      <sz val="16"/>
      <name val="ＭＳ Ｐゴシック"/>
      <family val="3"/>
    </font>
    <font>
      <sz val="18"/>
      <name val="ＭＳ Ｐゴシック"/>
      <family val="3"/>
    </font>
    <font>
      <sz val="11"/>
      <name val="ＭＳ ゴシック"/>
      <family val="3"/>
    </font>
    <font>
      <sz val="14"/>
      <name val="明朝"/>
      <family val="1"/>
    </font>
    <font>
      <sz val="8"/>
      <name val="明朝"/>
      <family val="1"/>
    </font>
    <font>
      <b/>
      <sz val="9.5"/>
      <name val="ＭＳ ゴシック"/>
      <family val="3"/>
    </font>
    <font>
      <sz val="18"/>
      <name val="ＭＳ ゴシック"/>
      <family val="3"/>
    </font>
    <font>
      <sz val="22"/>
      <name val="ＭＳ ゴシック"/>
      <family val="3"/>
    </font>
    <font>
      <sz val="12"/>
      <name val="ＭＳ ゴシック"/>
      <family val="3"/>
    </font>
    <font>
      <sz val="14"/>
      <name val="ＭＳ ゴシック"/>
      <family val="3"/>
    </font>
    <font>
      <sz val="9.5"/>
      <name val="ＭＳ ゴシック"/>
      <family val="3"/>
    </font>
    <font>
      <sz val="9.5"/>
      <name val="ＭＳ Ｐゴシック"/>
      <family val="3"/>
    </font>
    <font>
      <sz val="9"/>
      <name val="ＭＳ Ｐゴシック"/>
      <family val="3"/>
    </font>
    <font>
      <sz val="10"/>
      <name val="ＭＳ Ｐゴシック"/>
      <family val="3"/>
    </font>
    <font>
      <b/>
      <sz val="16"/>
      <name val="ＭＳ Ｐゴシック"/>
      <family val="3"/>
    </font>
    <font>
      <b/>
      <sz val="10"/>
      <name val="ＭＳ Ｐゴシック"/>
      <family val="3"/>
    </font>
    <font>
      <sz val="9"/>
      <name val="ＭＳ ゴシック"/>
      <family val="3"/>
    </font>
    <font>
      <sz val="16"/>
      <name val="ＭＳ ゴシック"/>
      <family val="3"/>
    </font>
    <font>
      <sz val="11"/>
      <color indexed="9"/>
      <name val="ＭＳ ゴシック"/>
      <family val="3"/>
    </font>
    <font>
      <sz val="11"/>
      <color indexed="10"/>
      <name val="ＭＳ ゴシック"/>
      <family val="3"/>
    </font>
  </fonts>
  <fills count="2">
    <fill>
      <patternFill/>
    </fill>
    <fill>
      <patternFill patternType="gray125"/>
    </fill>
  </fills>
  <borders count="2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medium"/>
    </border>
    <border>
      <left>
        <color indexed="63"/>
      </left>
      <right style="thin"/>
      <top style="medium"/>
      <bottom style="thin"/>
    </border>
    <border>
      <left>
        <color indexed="63"/>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597">
    <xf numFmtId="0" fontId="0" fillId="0" borderId="0" xfId="0" applyAlignment="1">
      <alignment/>
    </xf>
    <xf numFmtId="0" fontId="0" fillId="0" borderId="0" xfId="0" applyAlignment="1">
      <alignment horizontal="center"/>
    </xf>
    <xf numFmtId="0" fontId="0" fillId="0" borderId="1" xfId="0" applyAlignment="1">
      <alignment/>
    </xf>
    <xf numFmtId="0" fontId="0" fillId="0" borderId="2" xfId="0" applyAlignment="1">
      <alignment/>
    </xf>
    <xf numFmtId="0" fontId="0" fillId="0" borderId="0" xfId="0" applyBorder="1" applyAlignment="1">
      <alignment/>
    </xf>
    <xf numFmtId="3" fontId="6" fillId="0" borderId="3" xfId="0" applyFont="1" applyAlignment="1">
      <alignment vertical="center"/>
    </xf>
    <xf numFmtId="4" fontId="6" fillId="0" borderId="3" xfId="0" applyFont="1" applyAlignment="1">
      <alignment vertical="center"/>
    </xf>
    <xf numFmtId="0" fontId="8" fillId="0" borderId="0" xfId="0" applyFont="1" applyBorder="1" applyAlignment="1">
      <alignment horizontal="distributed" vertical="center"/>
    </xf>
    <xf numFmtId="0" fontId="8" fillId="0" borderId="1" xfId="0" applyFont="1" applyBorder="1" applyAlignment="1">
      <alignment horizontal="center" vertical="center"/>
    </xf>
    <xf numFmtId="3" fontId="6" fillId="0" borderId="4" xfId="0" applyNumberFormat="1" applyFont="1" applyFill="1" applyBorder="1" applyAlignment="1">
      <alignment vertical="center"/>
    </xf>
    <xf numFmtId="4" fontId="6" fillId="0" borderId="3" xfId="0" applyNumberFormat="1" applyFont="1" applyFill="1" applyBorder="1" applyAlignment="1">
      <alignment vertical="center"/>
    </xf>
    <xf numFmtId="3" fontId="6" fillId="0" borderId="3" xfId="0" applyNumberFormat="1" applyFont="1" applyFill="1" applyBorder="1" applyAlignment="1">
      <alignment vertical="center"/>
    </xf>
    <xf numFmtId="40" fontId="6" fillId="0" borderId="3" xfId="16" applyNumberFormat="1" applyFont="1" applyFill="1" applyBorder="1" applyAlignment="1">
      <alignment vertical="center"/>
    </xf>
    <xf numFmtId="0" fontId="0" fillId="0" borderId="2" xfId="0" applyBorder="1" applyAlignment="1">
      <alignment horizontal="center" vertical="center"/>
    </xf>
    <xf numFmtId="0" fontId="8" fillId="0" borderId="0" xfId="0" applyFont="1" applyBorder="1" applyAlignment="1">
      <alignment horizontal="center" vertical="center"/>
    </xf>
    <xf numFmtId="0" fontId="0" fillId="0" borderId="1" xfId="0" applyFont="1" applyAlignment="1">
      <alignment/>
    </xf>
    <xf numFmtId="0" fontId="0" fillId="0" borderId="2" xfId="0" applyFont="1" applyAlignment="1">
      <alignment/>
    </xf>
    <xf numFmtId="0" fontId="5" fillId="0" borderId="0" xfId="0" applyFont="1" applyAlignment="1">
      <alignment/>
    </xf>
    <xf numFmtId="0" fontId="0" fillId="0" borderId="0" xfId="0" applyFont="1" applyBorder="1" applyAlignment="1">
      <alignment/>
    </xf>
    <xf numFmtId="0" fontId="13" fillId="0" borderId="5" xfId="0" applyFont="1" applyAlignment="1">
      <alignment vertical="center"/>
    </xf>
    <xf numFmtId="38" fontId="14" fillId="0" borderId="6" xfId="16" applyFont="1" applyBorder="1" applyAlignment="1" applyProtection="1">
      <alignment horizontal="right" vertical="center"/>
      <protection locked="0"/>
    </xf>
    <xf numFmtId="38" fontId="14" fillId="0" borderId="0" xfId="16" applyFont="1" applyBorder="1" applyAlignment="1" applyProtection="1">
      <alignment horizontal="right" vertical="center"/>
      <protection locked="0"/>
    </xf>
    <xf numFmtId="0" fontId="0" fillId="0" borderId="0" xfId="0" applyBorder="1" applyAlignment="1">
      <alignment vertical="center"/>
    </xf>
    <xf numFmtId="0" fontId="6" fillId="0" borderId="5" xfId="0" applyFont="1" applyAlignment="1">
      <alignment vertical="center"/>
    </xf>
    <xf numFmtId="0" fontId="6" fillId="0" borderId="6"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4" fontId="6" fillId="0" borderId="0" xfId="0" applyNumberFormat="1" applyFont="1" applyBorder="1" applyAlignment="1" applyProtection="1">
      <alignment horizontal="right" vertical="center"/>
      <protection locked="0"/>
    </xf>
    <xf numFmtId="38" fontId="9" fillId="0" borderId="6" xfId="16" applyFont="1" applyBorder="1" applyAlignment="1">
      <alignment vertical="center"/>
    </xf>
    <xf numFmtId="38" fontId="9" fillId="0" borderId="0" xfId="16" applyFont="1" applyAlignment="1">
      <alignment vertical="center"/>
    </xf>
    <xf numFmtId="0" fontId="20" fillId="0" borderId="1" xfId="0" applyFont="1" applyAlignment="1">
      <alignment/>
    </xf>
    <xf numFmtId="0" fontId="11" fillId="0" borderId="7" xfId="0" applyFont="1" applyBorder="1" applyAlignment="1">
      <alignment horizontal="center" vertical="center"/>
    </xf>
    <xf numFmtId="0" fontId="11" fillId="0" borderId="8" xfId="0" applyFont="1" applyBorder="1" applyAlignment="1">
      <alignment horizontal="center" vertical="center"/>
    </xf>
    <xf numFmtId="3" fontId="11" fillId="0" borderId="6" xfId="0" applyFont="1" applyBorder="1" applyAlignment="1">
      <alignment horizontal="right" vertical="center"/>
    </xf>
    <xf numFmtId="0" fontId="11" fillId="0" borderId="0" xfId="0" applyFont="1" applyBorder="1" applyAlignment="1">
      <alignment horizontal="right" vertical="center"/>
    </xf>
    <xf numFmtId="3" fontId="11" fillId="0" borderId="0" xfId="0" applyFont="1" applyBorder="1" applyAlignment="1">
      <alignment horizontal="right" vertical="center"/>
    </xf>
    <xf numFmtId="3" fontId="11" fillId="0" borderId="1" xfId="0" applyFont="1" applyBorder="1" applyAlignment="1">
      <alignment horizontal="right" vertical="center"/>
    </xf>
    <xf numFmtId="0" fontId="8" fillId="0" borderId="9" xfId="0" applyFont="1" applyAlignment="1">
      <alignment horizontal="center" vertical="center"/>
    </xf>
    <xf numFmtId="0" fontId="8" fillId="0" borderId="10" xfId="0" applyFont="1" applyBorder="1" applyAlignment="1">
      <alignment horizontal="center" vertical="center"/>
    </xf>
    <xf numFmtId="3" fontId="11" fillId="0" borderId="4" xfId="0" applyFont="1" applyBorder="1" applyAlignment="1">
      <alignment horizontal="right" vertical="center"/>
    </xf>
    <xf numFmtId="3" fontId="11" fillId="0" borderId="3" xfId="0" applyFont="1" applyBorder="1" applyAlignment="1">
      <alignment horizontal="right" vertical="center"/>
    </xf>
    <xf numFmtId="3" fontId="11" fillId="0" borderId="11" xfId="0" applyFont="1" applyBorder="1" applyAlignment="1">
      <alignment horizontal="right" vertical="center"/>
    </xf>
    <xf numFmtId="0" fontId="8" fillId="0" borderId="8" xfId="0" applyFont="1" applyAlignment="1">
      <alignment horizontal="center" vertical="center"/>
    </xf>
    <xf numFmtId="3" fontId="8" fillId="0" borderId="4" xfId="0" applyFont="1" applyBorder="1" applyAlignment="1">
      <alignment horizontal="right" vertical="center"/>
    </xf>
    <xf numFmtId="3" fontId="8" fillId="0" borderId="3" xfId="0" applyFont="1" applyBorder="1" applyAlignment="1">
      <alignment horizontal="right" vertical="center"/>
    </xf>
    <xf numFmtId="3" fontId="8" fillId="0" borderId="6" xfId="0" applyFont="1" applyBorder="1" applyAlignment="1">
      <alignment horizontal="right" vertical="center"/>
    </xf>
    <xf numFmtId="3" fontId="8" fillId="0" borderId="0" xfId="0" applyFont="1" applyBorder="1" applyAlignment="1">
      <alignment horizontal="right" vertical="center"/>
    </xf>
    <xf numFmtId="0" fontId="8" fillId="0" borderId="1" xfId="0" applyFont="1" applyBorder="1" applyAlignment="1">
      <alignment horizontal="distributed" vertical="center"/>
    </xf>
    <xf numFmtId="3" fontId="8" fillId="0" borderId="11" xfId="0" applyFont="1" applyBorder="1" applyAlignment="1">
      <alignment horizontal="right" vertical="center"/>
    </xf>
    <xf numFmtId="3" fontId="8" fillId="0" borderId="1" xfId="0" applyFont="1" applyBorder="1" applyAlignment="1">
      <alignment horizontal="right" vertical="center"/>
    </xf>
    <xf numFmtId="0" fontId="8" fillId="0" borderId="4" xfId="0" applyFont="1" applyBorder="1" applyAlignment="1">
      <alignment horizontal="center" vertical="center"/>
    </xf>
    <xf numFmtId="49" fontId="8" fillId="0" borderId="10" xfId="0" applyNumberFormat="1" applyFont="1" applyBorder="1" applyAlignment="1">
      <alignment horizontal="center" vertical="center"/>
    </xf>
    <xf numFmtId="0" fontId="8" fillId="0" borderId="5" xfId="0" applyFont="1" applyAlignment="1">
      <alignment horizontal="center" vertical="center"/>
    </xf>
    <xf numFmtId="0" fontId="8" fillId="0" borderId="12" xfId="0" applyFont="1" applyAlignment="1">
      <alignment horizontal="center" vertical="center"/>
    </xf>
    <xf numFmtId="0" fontId="0" fillId="0" borderId="1" xfId="0" applyAlignment="1">
      <alignment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Alignment="1">
      <alignment horizontal="center" vertical="center"/>
    </xf>
    <xf numFmtId="0" fontId="11" fillId="0" borderId="9" xfId="0" applyFont="1" applyAlignment="1">
      <alignment horizontal="center" vertical="center"/>
    </xf>
    <xf numFmtId="0" fontId="11" fillId="0" borderId="9" xfId="0" applyFont="1" applyAlignment="1">
      <alignment horizontal="right" vertical="center"/>
    </xf>
    <xf numFmtId="0" fontId="11" fillId="0" borderId="7" xfId="0" applyFont="1" applyAlignment="1">
      <alignment horizontal="center" vertical="center"/>
    </xf>
    <xf numFmtId="0" fontId="11" fillId="0" borderId="8" xfId="0" applyFont="1" applyAlignment="1">
      <alignment horizontal="center" vertical="center"/>
    </xf>
    <xf numFmtId="3" fontId="21" fillId="0" borderId="0" xfId="0" applyFont="1" applyBorder="1" applyAlignment="1">
      <alignment horizontal="right" vertical="center"/>
    </xf>
    <xf numFmtId="2" fontId="8" fillId="0" borderId="0" xfId="0" applyFont="1" applyBorder="1" applyAlignment="1">
      <alignment horizontal="distributed" vertical="center"/>
    </xf>
    <xf numFmtId="0" fontId="6" fillId="0" borderId="5" xfId="0" applyFont="1" applyAlignment="1" quotePrefix="1">
      <alignment horizontal="center" vertical="center"/>
    </xf>
    <xf numFmtId="3" fontId="22" fillId="0" borderId="6" xfId="0" applyFont="1" applyBorder="1" applyAlignment="1">
      <alignment vertical="center"/>
    </xf>
    <xf numFmtId="3" fontId="22" fillId="0" borderId="0" xfId="0" applyFont="1" applyFill="1" applyAlignment="1">
      <alignment vertical="center"/>
    </xf>
    <xf numFmtId="0" fontId="12" fillId="0" borderId="0" xfId="0" applyFont="1" applyBorder="1" applyAlignment="1">
      <alignment horizontal="center" vertical="center"/>
    </xf>
    <xf numFmtId="0" fontId="14" fillId="0" borderId="0" xfId="0" applyFont="1" applyBorder="1" applyAlignment="1" quotePrefix="1">
      <alignment horizontal="center" vertical="center"/>
    </xf>
    <xf numFmtId="0" fontId="19" fillId="0" borderId="0" xfId="0" applyFont="1" applyAlignment="1">
      <alignment/>
    </xf>
    <xf numFmtId="0" fontId="24" fillId="0" borderId="0" xfId="0" applyFont="1" applyAlignment="1">
      <alignment horizontal="left"/>
    </xf>
    <xf numFmtId="0" fontId="24" fillId="0" borderId="0" xfId="0" applyFont="1" applyAlignment="1">
      <alignment/>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9" xfId="0" applyFont="1" applyAlignment="1">
      <alignment horizontal="center" vertical="center"/>
    </xf>
    <xf numFmtId="0" fontId="19" fillId="0" borderId="4" xfId="0" applyFont="1" applyBorder="1" applyAlignment="1">
      <alignment horizontal="center" vertical="center"/>
    </xf>
    <xf numFmtId="0" fontId="19" fillId="0" borderId="9" xfId="0" applyFont="1" applyAlignment="1">
      <alignment horizontal="center"/>
    </xf>
    <xf numFmtId="40" fontId="19" fillId="0" borderId="9" xfId="16" applyNumberFormat="1" applyFont="1" applyAlignment="1">
      <alignment horizontal="center"/>
    </xf>
    <xf numFmtId="40" fontId="19" fillId="0" borderId="9" xfId="0" applyNumberFormat="1" applyFont="1" applyAlignment="1">
      <alignment horizontal="center"/>
    </xf>
    <xf numFmtId="0" fontId="19" fillId="0" borderId="4" xfId="0" applyFont="1" applyAlignment="1">
      <alignment horizontal="center"/>
    </xf>
    <xf numFmtId="40" fontId="19" fillId="0" borderId="9" xfId="16" applyNumberFormat="1" applyFont="1" applyBorder="1" applyAlignment="1">
      <alignment horizontal="center"/>
    </xf>
    <xf numFmtId="0" fontId="19" fillId="0" borderId="4" xfId="0" applyFont="1" applyBorder="1" applyAlignment="1">
      <alignment horizontal="center"/>
    </xf>
    <xf numFmtId="0" fontId="19" fillId="0" borderId="8" xfId="0" applyFont="1" applyBorder="1" applyAlignment="1">
      <alignment horizontal="center" vertical="center"/>
    </xf>
    <xf numFmtId="0" fontId="19" fillId="0" borderId="8" xfId="0" applyFont="1" applyAlignment="1">
      <alignment horizontal="center" vertical="center"/>
    </xf>
    <xf numFmtId="0" fontId="19" fillId="0" borderId="10" xfId="0" applyFont="1" applyBorder="1" applyAlignment="1">
      <alignment horizontal="center" vertical="center"/>
    </xf>
    <xf numFmtId="0" fontId="19" fillId="0" borderId="8" xfId="0" applyFont="1" applyAlignment="1">
      <alignment horizontal="center"/>
    </xf>
    <xf numFmtId="40" fontId="19" fillId="0" borderId="8" xfId="16" applyNumberFormat="1" applyFont="1" applyAlignment="1">
      <alignment horizontal="right"/>
    </xf>
    <xf numFmtId="0" fontId="19" fillId="0" borderId="10" xfId="0" applyFont="1" applyAlignment="1">
      <alignment horizontal="center"/>
    </xf>
    <xf numFmtId="0" fontId="7" fillId="0" borderId="0" xfId="0" applyFont="1" applyBorder="1" applyAlignment="1" quotePrefix="1">
      <alignment horizontal="center" vertical="center"/>
    </xf>
    <xf numFmtId="0" fontId="7" fillId="0" borderId="1" xfId="0" applyFont="1" applyBorder="1" applyAlignment="1" quotePrefix="1">
      <alignment horizontal="center" vertical="center"/>
    </xf>
    <xf numFmtId="40" fontId="19" fillId="0" borderId="10" xfId="16" applyNumberFormat="1" applyFont="1" applyAlignment="1">
      <alignment horizontal="right"/>
    </xf>
    <xf numFmtId="0" fontId="13" fillId="0" borderId="3" xfId="0" applyFont="1" applyAlignment="1">
      <alignment vertical="center"/>
    </xf>
    <xf numFmtId="0" fontId="13" fillId="0" borderId="15" xfId="0" applyFont="1" applyAlignment="1">
      <alignment vertical="center"/>
    </xf>
    <xf numFmtId="0" fontId="6" fillId="0" borderId="0" xfId="0" applyFont="1" applyAlignment="1">
      <alignment/>
    </xf>
    <xf numFmtId="0" fontId="6" fillId="0" borderId="15" xfId="0" applyFont="1" applyAlignment="1">
      <alignment vertical="center"/>
    </xf>
    <xf numFmtId="3" fontId="6" fillId="0" borderId="4" xfId="0" applyNumberFormat="1" applyFont="1" applyFill="1" applyBorder="1" applyAlignment="1">
      <alignment horizontal="right"/>
    </xf>
    <xf numFmtId="4" fontId="6" fillId="0" borderId="3" xfId="16" applyNumberFormat="1" applyFont="1" applyFill="1" applyBorder="1" applyAlignment="1">
      <alignment horizontal="right"/>
    </xf>
    <xf numFmtId="3" fontId="6" fillId="0" borderId="3" xfId="0" applyNumberFormat="1" applyFont="1" applyFill="1" applyBorder="1" applyAlignment="1">
      <alignment horizontal="right"/>
    </xf>
    <xf numFmtId="40" fontId="6" fillId="0" borderId="3" xfId="0" applyNumberFormat="1" applyFont="1" applyFill="1" applyBorder="1" applyAlignment="1">
      <alignment horizontal="right"/>
    </xf>
    <xf numFmtId="40" fontId="6" fillId="0" borderId="3" xfId="16" applyNumberFormat="1" applyFont="1" applyFill="1" applyBorder="1" applyAlignment="1">
      <alignment horizontal="right"/>
    </xf>
    <xf numFmtId="0" fontId="9" fillId="0" borderId="0" xfId="0" applyFont="1" applyAlignment="1">
      <alignment vertical="center"/>
    </xf>
    <xf numFmtId="0" fontId="9" fillId="0" borderId="0" xfId="0" applyFont="1" applyBorder="1" applyAlignment="1">
      <alignment vertical="center"/>
    </xf>
    <xf numFmtId="0" fontId="9" fillId="0" borderId="5" xfId="0" applyFont="1" applyAlignment="1">
      <alignment vertical="center"/>
    </xf>
    <xf numFmtId="0" fontId="19" fillId="0" borderId="0" xfId="0" applyFont="1" applyAlignment="1">
      <alignment vertical="center"/>
    </xf>
    <xf numFmtId="3" fontId="19" fillId="0" borderId="0" xfId="0" applyNumberFormat="1" applyFont="1" applyFill="1" applyBorder="1" applyAlignment="1">
      <alignment vertical="center"/>
    </xf>
    <xf numFmtId="4" fontId="19" fillId="0" borderId="0" xfId="0" applyNumberFormat="1" applyFont="1" applyFill="1" applyBorder="1" applyAlignment="1">
      <alignment vertical="center"/>
    </xf>
    <xf numFmtId="3" fontId="19" fillId="0" borderId="6" xfId="0" applyNumberFormat="1" applyFont="1" applyFill="1" applyBorder="1" applyAlignment="1">
      <alignment vertical="center"/>
    </xf>
    <xf numFmtId="40" fontId="19" fillId="0" borderId="0" xfId="16" applyNumberFormat="1" applyFont="1" applyFill="1" applyBorder="1" applyAlignment="1">
      <alignment vertical="center"/>
    </xf>
    <xf numFmtId="0" fontId="19" fillId="0" borderId="5" xfId="0" applyFont="1" applyAlignment="1">
      <alignment vertical="center"/>
    </xf>
    <xf numFmtId="3" fontId="19" fillId="0" borderId="6" xfId="0" applyNumberFormat="1" applyFont="1" applyFill="1" applyBorder="1" applyAlignment="1">
      <alignment horizontal="right"/>
    </xf>
    <xf numFmtId="4" fontId="19" fillId="0" borderId="0" xfId="16" applyNumberFormat="1" applyFont="1" applyFill="1" applyBorder="1" applyAlignment="1">
      <alignment horizontal="right"/>
    </xf>
    <xf numFmtId="3" fontId="19" fillId="0" borderId="0" xfId="0" applyNumberFormat="1" applyFont="1" applyFill="1" applyBorder="1" applyAlignment="1">
      <alignment horizontal="right"/>
    </xf>
    <xf numFmtId="40" fontId="19" fillId="0" borderId="0" xfId="0" applyNumberFormat="1" applyFont="1" applyFill="1" applyBorder="1" applyAlignment="1">
      <alignment horizontal="right"/>
    </xf>
    <xf numFmtId="40" fontId="19" fillId="0" borderId="0" xfId="16" applyNumberFormat="1" applyFont="1" applyFill="1" applyBorder="1" applyAlignment="1">
      <alignment horizontal="right"/>
    </xf>
    <xf numFmtId="4" fontId="19" fillId="0" borderId="0" xfId="0" applyNumberFormat="1" applyFont="1" applyFill="1" applyBorder="1" applyAlignment="1">
      <alignment horizontal="right"/>
    </xf>
    <xf numFmtId="0" fontId="9" fillId="0" borderId="4" xfId="0" applyFont="1" applyBorder="1" applyAlignment="1">
      <alignment vertical="center"/>
    </xf>
    <xf numFmtId="0" fontId="9" fillId="0" borderId="0" xfId="0" applyFont="1" applyBorder="1" applyAlignment="1">
      <alignment horizontal="center" vertical="center"/>
    </xf>
    <xf numFmtId="3" fontId="19" fillId="0" borderId="0" xfId="0" applyFont="1" applyAlignment="1">
      <alignment vertical="center"/>
    </xf>
    <xf numFmtId="4" fontId="19" fillId="0" borderId="0" xfId="0" applyFont="1" applyAlignment="1">
      <alignment vertical="center"/>
    </xf>
    <xf numFmtId="3" fontId="19" fillId="0" borderId="0" xfId="0" applyFont="1" applyAlignment="1">
      <alignment horizontal="right" vertical="center"/>
    </xf>
    <xf numFmtId="4" fontId="19" fillId="0" borderId="0" xfId="0" applyFont="1" applyAlignment="1">
      <alignment horizontal="right" vertical="center"/>
    </xf>
    <xf numFmtId="3" fontId="19" fillId="0" borderId="6" xfId="0" applyNumberFormat="1" applyFont="1" applyBorder="1" applyAlignment="1" applyProtection="1">
      <alignment horizontal="right"/>
      <protection locked="0"/>
    </xf>
    <xf numFmtId="4" fontId="19" fillId="0" borderId="0" xfId="16" applyNumberFormat="1" applyFont="1" applyBorder="1" applyAlignment="1" applyProtection="1">
      <alignment horizontal="right"/>
      <protection locked="0"/>
    </xf>
    <xf numFmtId="3" fontId="19" fillId="0" borderId="0" xfId="0" applyNumberFormat="1" applyFont="1" applyBorder="1" applyAlignment="1" applyProtection="1">
      <alignment horizontal="right"/>
      <protection locked="0"/>
    </xf>
    <xf numFmtId="40" fontId="19" fillId="0" borderId="0" xfId="16" applyNumberFormat="1" applyFont="1" applyBorder="1" applyAlignment="1" applyProtection="1">
      <alignment horizontal="right"/>
      <protection locked="0"/>
    </xf>
    <xf numFmtId="0" fontId="19" fillId="0" borderId="0" xfId="0" applyFont="1" applyBorder="1" applyAlignment="1" applyProtection="1">
      <alignment horizontal="right" vertical="center"/>
      <protection locked="0"/>
    </xf>
    <xf numFmtId="40" fontId="19" fillId="0" borderId="0" xfId="16" applyNumberFormat="1" applyFont="1" applyBorder="1" applyAlignment="1" applyProtection="1">
      <alignment horizontal="right" vertical="center"/>
      <protection locked="0"/>
    </xf>
    <xf numFmtId="0" fontId="9" fillId="0" borderId="6" xfId="0" applyFont="1" applyBorder="1" applyAlignment="1">
      <alignment vertical="center"/>
    </xf>
    <xf numFmtId="2" fontId="19" fillId="0" borderId="0" xfId="0" applyNumberFormat="1" applyFont="1" applyBorder="1" applyAlignment="1" applyProtection="1">
      <alignment horizontal="right" vertical="center"/>
      <protection locked="0"/>
    </xf>
    <xf numFmtId="0" fontId="9" fillId="0" borderId="0" xfId="0" applyFont="1" applyBorder="1" applyAlignment="1">
      <alignment horizontal="distributed" vertical="center"/>
    </xf>
    <xf numFmtId="4" fontId="19" fillId="0" borderId="0" xfId="0" applyNumberFormat="1" applyFont="1" applyBorder="1" applyAlignment="1" applyProtection="1">
      <alignment horizontal="right" vertical="center"/>
      <protection locked="0"/>
    </xf>
    <xf numFmtId="0" fontId="9" fillId="0" borderId="10" xfId="0" applyFont="1" applyBorder="1" applyAlignment="1">
      <alignment vertical="center"/>
    </xf>
    <xf numFmtId="0" fontId="19" fillId="0" borderId="0" xfId="0" applyFont="1" applyAlignment="1">
      <alignment horizontal="right" vertical="center"/>
    </xf>
    <xf numFmtId="3" fontId="19" fillId="0" borderId="6" xfId="0" applyNumberFormat="1" applyFont="1" applyFill="1" applyBorder="1" applyAlignment="1">
      <alignment horizontal="right" vertical="center"/>
    </xf>
    <xf numFmtId="40" fontId="19" fillId="0" borderId="0" xfId="16" applyNumberFormat="1" applyFont="1" applyFill="1" applyBorder="1" applyAlignment="1">
      <alignment horizontal="right" vertical="center"/>
    </xf>
    <xf numFmtId="0" fontId="19" fillId="0" borderId="0" xfId="0" applyFont="1" applyAlignment="1" quotePrefix="1">
      <alignment horizontal="right" vertical="center"/>
    </xf>
    <xf numFmtId="4" fontId="19" fillId="0" borderId="0" xfId="0" applyNumberFormat="1" applyFont="1" applyAlignment="1">
      <alignment horizontal="right" vertical="center"/>
    </xf>
    <xf numFmtId="0" fontId="9" fillId="0" borderId="0" xfId="0" applyFont="1" applyBorder="1" applyAlignment="1" quotePrefix="1">
      <alignment vertical="center"/>
    </xf>
    <xf numFmtId="3" fontId="19" fillId="0" borderId="0" xfId="0" applyNumberFormat="1" applyFont="1" applyFill="1" applyBorder="1" applyAlignment="1">
      <alignment horizontal="right" vertical="center"/>
    </xf>
    <xf numFmtId="4" fontId="19" fillId="0" borderId="0" xfId="0" applyNumberFormat="1" applyFont="1" applyFill="1" applyBorder="1" applyAlignment="1">
      <alignment horizontal="right" vertical="center"/>
    </xf>
    <xf numFmtId="3" fontId="19" fillId="0" borderId="0" xfId="16" applyNumberFormat="1" applyFont="1" applyBorder="1" applyAlignment="1" applyProtection="1">
      <alignment horizontal="right"/>
      <protection locked="0"/>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2" xfId="0" applyFont="1" applyBorder="1" applyAlignment="1">
      <alignment vertical="center"/>
    </xf>
    <xf numFmtId="0" fontId="19" fillId="0" borderId="1" xfId="0" applyFont="1" applyBorder="1" applyAlignment="1">
      <alignment vertical="center"/>
    </xf>
    <xf numFmtId="3" fontId="19" fillId="0" borderId="1" xfId="0" applyNumberFormat="1" applyFont="1" applyFill="1" applyBorder="1" applyAlignment="1">
      <alignment vertical="center"/>
    </xf>
    <xf numFmtId="4" fontId="19" fillId="0" borderId="1" xfId="0" applyNumberFormat="1" applyFont="1" applyFill="1" applyBorder="1" applyAlignment="1">
      <alignment vertical="center"/>
    </xf>
    <xf numFmtId="3" fontId="19" fillId="0" borderId="11" xfId="0" applyNumberFormat="1" applyFont="1" applyFill="1" applyBorder="1" applyAlignment="1">
      <alignment vertical="center"/>
    </xf>
    <xf numFmtId="40" fontId="19" fillId="0" borderId="1" xfId="16" applyNumberFormat="1" applyFont="1" applyFill="1" applyBorder="1" applyAlignment="1">
      <alignment vertical="center"/>
    </xf>
    <xf numFmtId="0" fontId="19" fillId="0" borderId="12" xfId="0" applyFont="1" applyBorder="1" applyAlignment="1">
      <alignment vertical="center"/>
    </xf>
    <xf numFmtId="3" fontId="19" fillId="0" borderId="11" xfId="0" applyNumberFormat="1" applyFont="1" applyFill="1" applyBorder="1" applyAlignment="1">
      <alignment horizontal="right"/>
    </xf>
    <xf numFmtId="4" fontId="19" fillId="0" borderId="1" xfId="16" applyNumberFormat="1" applyFont="1" applyFill="1" applyBorder="1" applyAlignment="1">
      <alignment horizontal="right"/>
    </xf>
    <xf numFmtId="0" fontId="9" fillId="0" borderId="8" xfId="0" applyFont="1" applyBorder="1" applyAlignment="1">
      <alignment horizontal="center" vertical="center" wrapText="1"/>
    </xf>
    <xf numFmtId="40" fontId="19" fillId="0" borderId="1" xfId="16" applyNumberFormat="1" applyFont="1" applyFill="1" applyBorder="1" applyAlignment="1">
      <alignment horizontal="right"/>
    </xf>
    <xf numFmtId="0" fontId="9" fillId="0" borderId="1" xfId="0" applyFont="1" applyAlignment="1">
      <alignment/>
    </xf>
    <xf numFmtId="0" fontId="19" fillId="0" borderId="1" xfId="0" applyFont="1" applyAlignment="1">
      <alignment/>
    </xf>
    <xf numFmtId="40" fontId="19" fillId="0" borderId="1" xfId="16" applyNumberFormat="1" applyFont="1" applyAlignment="1">
      <alignment/>
    </xf>
    <xf numFmtId="40" fontId="19" fillId="0" borderId="1" xfId="16" applyNumberFormat="1" applyFont="1" applyFill="1" applyAlignment="1">
      <alignment/>
    </xf>
    <xf numFmtId="0" fontId="19" fillId="0" borderId="0" xfId="0" applyFont="1" applyBorder="1" applyAlignment="1">
      <alignment horizontal="center"/>
    </xf>
    <xf numFmtId="0" fontId="6" fillId="0" borderId="3" xfId="0" applyFont="1" applyAlignment="1">
      <alignment vertical="center"/>
    </xf>
    <xf numFmtId="3" fontId="6" fillId="0" borderId="0" xfId="0" applyFont="1" applyBorder="1" applyAlignment="1">
      <alignment horizontal="right"/>
    </xf>
    <xf numFmtId="4" fontId="6" fillId="0" borderId="0" xfId="0" applyFont="1" applyBorder="1" applyAlignment="1">
      <alignment horizontal="right"/>
    </xf>
    <xf numFmtId="38" fontId="19" fillId="0" borderId="0" xfId="0" applyNumberFormat="1" applyFont="1" applyFill="1" applyBorder="1" applyAlignment="1">
      <alignment vertical="center"/>
    </xf>
    <xf numFmtId="3" fontId="19" fillId="0" borderId="6" xfId="0" applyNumberFormat="1" applyFont="1" applyBorder="1" applyAlignment="1">
      <alignment horizontal="right"/>
    </xf>
    <xf numFmtId="4" fontId="19" fillId="0" borderId="0" xfId="16" applyNumberFormat="1" applyFont="1" applyBorder="1" applyAlignment="1">
      <alignment horizontal="right"/>
    </xf>
    <xf numFmtId="3" fontId="19" fillId="0" borderId="0" xfId="0" applyNumberFormat="1" applyFont="1" applyBorder="1" applyAlignment="1">
      <alignment horizontal="right"/>
    </xf>
    <xf numFmtId="40" fontId="19" fillId="0" borderId="0" xfId="0" applyNumberFormat="1" applyFont="1" applyBorder="1" applyAlignment="1">
      <alignment horizontal="right"/>
    </xf>
    <xf numFmtId="40" fontId="19" fillId="0" borderId="0" xfId="16" applyNumberFormat="1" applyFont="1" applyBorder="1" applyAlignment="1">
      <alignment horizontal="right"/>
    </xf>
    <xf numFmtId="4" fontId="19" fillId="0" borderId="0" xfId="0" applyNumberFormat="1" applyFont="1" applyBorder="1" applyAlignment="1">
      <alignment horizontal="right"/>
    </xf>
    <xf numFmtId="0" fontId="19" fillId="0" borderId="0" xfId="0" applyFont="1" applyBorder="1" applyAlignment="1">
      <alignment horizontal="right"/>
    </xf>
    <xf numFmtId="3" fontId="19" fillId="0" borderId="0"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3" fontId="19" fillId="0" borderId="6" xfId="16" applyNumberFormat="1" applyFont="1" applyBorder="1" applyAlignment="1" applyProtection="1">
      <alignment horizontal="right"/>
      <protection locked="0"/>
    </xf>
    <xf numFmtId="38" fontId="19" fillId="0" borderId="0" xfId="0" applyNumberFormat="1" applyFont="1" applyBorder="1" applyAlignment="1" applyProtection="1">
      <alignment horizontal="right" vertical="center"/>
      <protection locked="0"/>
    </xf>
    <xf numFmtId="3" fontId="19" fillId="0" borderId="0" xfId="16" applyNumberFormat="1" applyFont="1" applyBorder="1" applyAlignment="1" applyProtection="1" quotePrefix="1">
      <alignment horizontal="right"/>
      <protection locked="0"/>
    </xf>
    <xf numFmtId="40" fontId="19" fillId="0" borderId="0" xfId="16" applyNumberFormat="1" applyFont="1" applyBorder="1" applyAlignment="1" applyProtection="1" quotePrefix="1">
      <alignment horizontal="right"/>
      <protection locked="0"/>
    </xf>
    <xf numFmtId="0" fontId="9" fillId="0" borderId="6" xfId="0" applyFont="1" applyBorder="1" applyAlignment="1">
      <alignment horizontal="center" vertical="center" wrapText="1"/>
    </xf>
    <xf numFmtId="0" fontId="9" fillId="0" borderId="10" xfId="0" applyFont="1" applyAlignment="1">
      <alignment horizontal="center" vertical="center" wrapText="1"/>
    </xf>
    <xf numFmtId="0" fontId="9" fillId="0" borderId="16" xfId="0" applyFont="1" applyAlignment="1">
      <alignment horizontal="center" vertical="center" wrapText="1"/>
    </xf>
    <xf numFmtId="38" fontId="19" fillId="0" borderId="0" xfId="0" applyNumberFormat="1" applyFont="1" applyFill="1" applyBorder="1" applyAlignment="1" applyProtection="1">
      <alignment horizontal="right" vertical="center"/>
      <protection locked="0"/>
    </xf>
    <xf numFmtId="3" fontId="19" fillId="0" borderId="0" xfId="0" applyNumberFormat="1" applyFont="1" applyFill="1" applyBorder="1" applyAlignment="1" applyProtection="1">
      <alignment vertical="center"/>
      <protection locked="0"/>
    </xf>
    <xf numFmtId="4" fontId="19" fillId="0" borderId="0" xfId="0" applyNumberFormat="1" applyFont="1" applyFill="1" applyBorder="1" applyAlignment="1" applyProtection="1">
      <alignment vertical="center"/>
      <protection locked="0"/>
    </xf>
    <xf numFmtId="38" fontId="19" fillId="0" borderId="0" xfId="0" applyNumberFormat="1" applyFont="1" applyFill="1" applyBorder="1" applyAlignment="1" applyProtection="1">
      <alignment vertical="center"/>
      <protection locked="0"/>
    </xf>
    <xf numFmtId="0" fontId="19" fillId="0" borderId="0" xfId="0" applyFont="1" applyBorder="1" applyAlignment="1" applyProtection="1">
      <alignment horizontal="right"/>
      <protection locked="0"/>
    </xf>
    <xf numFmtId="38" fontId="19" fillId="0" borderId="0" xfId="16" applyNumberFormat="1" applyFont="1" applyBorder="1" applyAlignment="1" applyProtection="1">
      <alignment horizontal="right"/>
      <protection locked="0"/>
    </xf>
    <xf numFmtId="0" fontId="19" fillId="0" borderId="1" xfId="0" applyFont="1" applyAlignment="1">
      <alignment horizontal="center" vertical="center"/>
    </xf>
    <xf numFmtId="0" fontId="19" fillId="0" borderId="12" xfId="0" applyFont="1" applyAlignment="1">
      <alignment vertical="center"/>
    </xf>
    <xf numFmtId="0" fontId="9" fillId="0" borderId="1" xfId="0" applyFont="1" applyAlignment="1">
      <alignment horizontal="center" vertical="center"/>
    </xf>
    <xf numFmtId="3" fontId="19" fillId="0" borderId="11" xfId="0" applyNumberFormat="1" applyFont="1" applyBorder="1" applyAlignment="1">
      <alignment horizontal="right"/>
    </xf>
    <xf numFmtId="4" fontId="19" fillId="0" borderId="1" xfId="16" applyNumberFormat="1" applyFont="1" applyBorder="1" applyAlignment="1">
      <alignment horizontal="right"/>
    </xf>
    <xf numFmtId="3" fontId="19" fillId="0" borderId="1" xfId="0" applyNumberFormat="1" applyFont="1" applyBorder="1" applyAlignment="1">
      <alignment horizontal="right"/>
    </xf>
    <xf numFmtId="40" fontId="19" fillId="0" borderId="1" xfId="0" applyNumberFormat="1" applyFont="1" applyBorder="1" applyAlignment="1">
      <alignment horizontal="right"/>
    </xf>
    <xf numFmtId="40" fontId="19" fillId="0" borderId="1" xfId="16" applyNumberFormat="1" applyFont="1" applyBorder="1" applyAlignment="1">
      <alignment horizontal="right"/>
    </xf>
    <xf numFmtId="4" fontId="19" fillId="0" borderId="1" xfId="0" applyNumberFormat="1" applyFont="1" applyBorder="1" applyAlignment="1">
      <alignment horizontal="right"/>
    </xf>
    <xf numFmtId="0" fontId="25" fillId="0" borderId="2" xfId="0" applyFont="1" applyAlignment="1">
      <alignment/>
    </xf>
    <xf numFmtId="0" fontId="19" fillId="0" borderId="2" xfId="0" applyFont="1" applyAlignment="1">
      <alignment/>
    </xf>
    <xf numFmtId="3" fontId="19" fillId="0" borderId="2" xfId="0" applyNumberFormat="1" applyFont="1" applyAlignment="1">
      <alignment/>
    </xf>
    <xf numFmtId="40" fontId="19" fillId="0" borderId="2" xfId="16" applyNumberFormat="1" applyFont="1" applyAlignment="1">
      <alignment/>
    </xf>
    <xf numFmtId="3" fontId="19" fillId="0" borderId="0" xfId="0" applyNumberFormat="1" applyFont="1" applyFill="1" applyAlignment="1">
      <alignment/>
    </xf>
    <xf numFmtId="40" fontId="19" fillId="0" borderId="0" xfId="16" applyNumberFormat="1" applyFont="1" applyFill="1" applyAlignment="1">
      <alignment/>
    </xf>
    <xf numFmtId="0" fontId="19" fillId="0" borderId="0" xfId="0" applyFont="1" applyBorder="1" applyAlignment="1">
      <alignment/>
    </xf>
    <xf numFmtId="0" fontId="25" fillId="0" borderId="0" xfId="0" applyFont="1" applyAlignment="1">
      <alignment/>
    </xf>
    <xf numFmtId="40" fontId="19" fillId="0" borderId="0" xfId="16" applyNumberFormat="1" applyFont="1" applyAlignment="1">
      <alignment/>
    </xf>
    <xf numFmtId="40" fontId="19" fillId="0" borderId="0" xfId="0" applyNumberFormat="1" applyFont="1" applyAlignment="1">
      <alignment/>
    </xf>
    <xf numFmtId="0" fontId="19" fillId="0" borderId="0" xfId="0" applyFont="1" applyAlignment="1">
      <alignment horizontal="center"/>
    </xf>
    <xf numFmtId="0" fontId="19" fillId="0" borderId="0" xfId="0" applyFont="1" applyBorder="1" applyAlignment="1">
      <alignment horizontal="left" vertical="center"/>
    </xf>
    <xf numFmtId="0" fontId="19" fillId="0" borderId="5" xfId="0" applyFont="1" applyAlignment="1">
      <alignment horizontal="center" vertical="center"/>
    </xf>
    <xf numFmtId="0" fontId="19" fillId="0" borderId="3" xfId="0" applyFont="1" applyBorder="1" applyAlignment="1">
      <alignment vertical="center"/>
    </xf>
    <xf numFmtId="0" fontId="19" fillId="0" borderId="15" xfId="0" applyFont="1" applyAlignment="1">
      <alignment vertical="center"/>
    </xf>
    <xf numFmtId="0" fontId="19" fillId="0" borderId="4" xfId="0" applyFont="1" applyAlignment="1">
      <alignment vertical="center"/>
    </xf>
    <xf numFmtId="0" fontId="19" fillId="0" borderId="3" xfId="0" applyFont="1" applyAlignment="1">
      <alignment vertical="center"/>
    </xf>
    <xf numFmtId="0" fontId="9" fillId="0" borderId="5" xfId="0" applyFont="1" applyBorder="1" applyAlignment="1">
      <alignment horizontal="distributed" vertical="center"/>
    </xf>
    <xf numFmtId="3" fontId="9" fillId="0" borderId="6" xfId="0" applyFont="1" applyAlignment="1">
      <alignment horizontal="right" vertical="center"/>
    </xf>
    <xf numFmtId="3" fontId="9" fillId="0" borderId="0" xfId="0" applyFont="1" applyAlignment="1">
      <alignment horizontal="right" vertical="center"/>
    </xf>
    <xf numFmtId="4" fontId="9" fillId="0" borderId="0" xfId="0" applyNumberFormat="1" applyFont="1" applyAlignment="1">
      <alignment horizontal="right" vertical="center"/>
    </xf>
    <xf numFmtId="176" fontId="9" fillId="0" borderId="0" xfId="0" applyNumberFormat="1" applyFont="1" applyAlignment="1">
      <alignment horizontal="right" vertical="center"/>
    </xf>
    <xf numFmtId="0" fontId="27" fillId="0" borderId="5" xfId="0" applyFont="1" applyBorder="1" applyAlignment="1">
      <alignment horizontal="distributed" vertical="center"/>
    </xf>
    <xf numFmtId="0" fontId="19" fillId="0" borderId="11" xfId="0" applyFont="1" applyAlignment="1">
      <alignment horizontal="right" vertical="center"/>
    </xf>
    <xf numFmtId="0" fontId="19" fillId="0" borderId="1" xfId="0" applyFont="1" applyAlignment="1">
      <alignment horizontal="right" vertical="center"/>
    </xf>
    <xf numFmtId="0" fontId="9" fillId="0" borderId="0" xfId="0" applyFont="1" applyAlignment="1">
      <alignment/>
    </xf>
    <xf numFmtId="0" fontId="5" fillId="0" borderId="2" xfId="0" applyFont="1" applyBorder="1" applyAlignment="1">
      <alignment/>
    </xf>
    <xf numFmtId="0" fontId="28" fillId="0" borderId="13" xfId="0" applyFont="1" applyBorder="1" applyAlignment="1">
      <alignment horizontal="center" vertical="center" wrapText="1"/>
    </xf>
    <xf numFmtId="0" fontId="5" fillId="0" borderId="17" xfId="0" applyFont="1" applyBorder="1" applyAlignment="1">
      <alignment/>
    </xf>
    <xf numFmtId="0" fontId="5" fillId="0" borderId="13" xfId="0" applyFont="1" applyBorder="1" applyAlignment="1">
      <alignment vertical="top" textRotation="255"/>
    </xf>
    <xf numFmtId="0" fontId="5" fillId="0" borderId="2" xfId="0" applyFont="1" applyBorder="1" applyAlignment="1">
      <alignment/>
    </xf>
    <xf numFmtId="0" fontId="28"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14" xfId="0" applyFont="1" applyBorder="1" applyAlignment="1">
      <alignment/>
    </xf>
    <xf numFmtId="0" fontId="5" fillId="0" borderId="0" xfId="0" applyFont="1" applyBorder="1" applyAlignment="1">
      <alignment/>
    </xf>
    <xf numFmtId="0" fontId="29" fillId="0" borderId="18" xfId="0" applyFont="1" applyBorder="1" applyAlignment="1">
      <alignment horizontal="center" vertical="center"/>
    </xf>
    <xf numFmtId="0" fontId="17" fillId="0" borderId="18" xfId="0" applyFont="1" applyBorder="1" applyAlignment="1">
      <alignment horizontal="center" vertical="center"/>
    </xf>
    <xf numFmtId="0" fontId="30" fillId="0" borderId="14" xfId="0" applyFont="1" applyBorder="1" applyAlignment="1">
      <alignment vertical="center"/>
    </xf>
    <xf numFmtId="0" fontId="5" fillId="0" borderId="10" xfId="0" applyFont="1" applyBorder="1" applyAlignment="1">
      <alignment/>
    </xf>
    <xf numFmtId="0" fontId="5" fillId="0" borderId="18" xfId="0" applyFont="1" applyBorder="1" applyAlignment="1">
      <alignment/>
    </xf>
    <xf numFmtId="0" fontId="30" fillId="0" borderId="5"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pplyProtection="1">
      <alignment horizontal="right"/>
      <protection locked="0"/>
    </xf>
    <xf numFmtId="0" fontId="5" fillId="0" borderId="6" xfId="0" applyFont="1" applyBorder="1" applyAlignment="1" applyProtection="1">
      <alignment horizontal="right"/>
      <protection locked="0"/>
    </xf>
    <xf numFmtId="0" fontId="5" fillId="0" borderId="0" xfId="0" applyFont="1" applyBorder="1" applyAlignment="1">
      <alignment/>
    </xf>
    <xf numFmtId="0" fontId="32" fillId="0" borderId="5" xfId="0" applyFont="1" applyBorder="1" applyAlignment="1">
      <alignment horizontal="center" vertical="center"/>
    </xf>
    <xf numFmtId="0" fontId="7" fillId="0" borderId="0" xfId="0" applyFont="1" applyBorder="1" applyAlignment="1" applyProtection="1">
      <alignment horizontal="right"/>
      <protection locked="0"/>
    </xf>
    <xf numFmtId="0" fontId="7" fillId="0" borderId="0" xfId="0" applyFont="1" applyBorder="1" applyAlignment="1">
      <alignment horizontal="right"/>
    </xf>
    <xf numFmtId="0" fontId="32" fillId="0" borderId="12" xfId="0" applyFont="1" applyBorder="1" applyAlignment="1">
      <alignment horizontal="center" vertical="center"/>
    </xf>
    <xf numFmtId="0" fontId="7" fillId="0" borderId="11" xfId="0" applyFont="1" applyBorder="1" applyAlignment="1" applyProtection="1">
      <alignment horizontal="right"/>
      <protection locked="0"/>
    </xf>
    <xf numFmtId="0" fontId="7" fillId="0" borderId="1" xfId="0" applyFont="1" applyBorder="1" applyAlignment="1" applyProtection="1">
      <alignment horizontal="right"/>
      <protection locked="0"/>
    </xf>
    <xf numFmtId="0" fontId="7" fillId="0" borderId="1" xfId="0" applyFont="1" applyBorder="1" applyAlignment="1">
      <alignment horizontal="right"/>
    </xf>
    <xf numFmtId="0" fontId="30" fillId="0" borderId="0" xfId="0" applyFont="1" applyAlignment="1">
      <alignment/>
    </xf>
    <xf numFmtId="0" fontId="19" fillId="0" borderId="1" xfId="0" applyFont="1" applyAlignment="1">
      <alignment horizontal="right"/>
    </xf>
    <xf numFmtId="0" fontId="27" fillId="0" borderId="7" xfId="0" applyFont="1" applyAlignment="1">
      <alignment horizontal="center" vertical="center" textRotation="255"/>
    </xf>
    <xf numFmtId="0" fontId="33" fillId="0" borderId="0" xfId="0" applyFont="1" applyBorder="1" applyAlignment="1">
      <alignment horizontal="center" vertical="center"/>
    </xf>
    <xf numFmtId="38" fontId="33" fillId="0" borderId="6" xfId="16" applyFont="1" applyBorder="1" applyAlignment="1">
      <alignment horizontal="right" vertical="center"/>
    </xf>
    <xf numFmtId="38" fontId="33" fillId="0" borderId="0" xfId="16" applyFont="1" applyBorder="1" applyAlignment="1">
      <alignment horizontal="right" vertical="center"/>
    </xf>
    <xf numFmtId="0" fontId="34" fillId="0" borderId="0" xfId="0" applyFont="1" applyBorder="1" applyAlignment="1">
      <alignment horizontal="center" vertical="center"/>
    </xf>
    <xf numFmtId="38" fontId="33" fillId="0" borderId="6" xfId="16" applyFont="1" applyAlignment="1">
      <alignment horizontal="right" vertical="center"/>
    </xf>
    <xf numFmtId="38" fontId="33" fillId="0" borderId="0" xfId="16" applyFont="1" applyAlignment="1" quotePrefix="1">
      <alignment horizontal="right" vertical="center"/>
    </xf>
    <xf numFmtId="0" fontId="33" fillId="0" borderId="0" xfId="0" applyFont="1" applyBorder="1" applyAlignment="1" quotePrefix="1">
      <alignment horizontal="center" vertical="center"/>
    </xf>
    <xf numFmtId="0" fontId="9" fillId="0" borderId="7" xfId="0" applyFont="1" applyBorder="1" applyAlignment="1">
      <alignment horizontal="center" vertical="center" wrapText="1"/>
    </xf>
    <xf numFmtId="0" fontId="9" fillId="0" borderId="8" xfId="0" applyFont="1" applyAlignment="1">
      <alignment horizontal="center" vertical="center" wrapText="1"/>
    </xf>
    <xf numFmtId="0" fontId="33" fillId="0" borderId="6" xfId="0" applyFont="1" applyBorder="1" applyAlignment="1">
      <alignment horizontal="right" vertical="center"/>
    </xf>
    <xf numFmtId="0" fontId="33" fillId="0" borderId="0" xfId="0" applyFont="1" applyBorder="1" applyAlignment="1">
      <alignment horizontal="right" vertical="center"/>
    </xf>
    <xf numFmtId="0" fontId="9" fillId="0" borderId="5" xfId="0" applyFont="1" applyBorder="1" applyAlignment="1">
      <alignment vertical="center"/>
    </xf>
    <xf numFmtId="38" fontId="33" fillId="0" borderId="6" xfId="16" applyFont="1" applyBorder="1" applyAlignment="1" applyProtection="1">
      <alignment horizontal="right" vertical="center"/>
      <protection locked="0"/>
    </xf>
    <xf numFmtId="38" fontId="33" fillId="0" borderId="0" xfId="16" applyFont="1" applyBorder="1" applyAlignment="1" applyProtection="1">
      <alignment horizontal="right" vertical="center"/>
      <protection locked="0"/>
    </xf>
    <xf numFmtId="38" fontId="33" fillId="0" borderId="0" xfId="16" applyFont="1" applyBorder="1" applyAlignment="1" applyProtection="1" quotePrefix="1">
      <alignment horizontal="right" vertical="center"/>
      <protection locked="0"/>
    </xf>
    <xf numFmtId="0" fontId="13" fillId="0" borderId="5" xfId="0" applyFont="1" applyBorder="1" applyAlignment="1">
      <alignment vertical="center"/>
    </xf>
    <xf numFmtId="38" fontId="14" fillId="0" borderId="0" xfId="16" applyFont="1" applyBorder="1" applyAlignment="1" applyProtection="1" quotePrefix="1">
      <alignment horizontal="right" vertical="center"/>
      <protection locked="0"/>
    </xf>
    <xf numFmtId="0" fontId="13" fillId="0" borderId="12" xfId="0" applyFont="1" applyBorder="1" applyAlignment="1">
      <alignment vertical="center"/>
    </xf>
    <xf numFmtId="0" fontId="19" fillId="0" borderId="19" xfId="0" applyFont="1" applyAlignment="1">
      <alignment horizontal="center" vertical="center"/>
    </xf>
    <xf numFmtId="0" fontId="19" fillId="0" borderId="20" xfId="0" applyFont="1" applyAlignment="1">
      <alignment horizontal="center" vertical="center"/>
    </xf>
    <xf numFmtId="0" fontId="19" fillId="0" borderId="6" xfId="0" applyFont="1" applyBorder="1" applyAlignment="1" quotePrefix="1">
      <alignment horizontal="right" vertical="center"/>
    </xf>
    <xf numFmtId="0" fontId="19" fillId="0" borderId="0" xfId="0" applyFont="1" applyBorder="1" applyAlignment="1" quotePrefix="1">
      <alignment horizontal="right" vertical="center"/>
    </xf>
    <xf numFmtId="0" fontId="19" fillId="0" borderId="6" xfId="0" applyFont="1" applyBorder="1" applyAlignment="1">
      <alignment horizontal="right" vertical="center"/>
    </xf>
    <xf numFmtId="0" fontId="19" fillId="0" borderId="0" xfId="0" applyFont="1" applyBorder="1" applyAlignment="1">
      <alignment horizontal="right" vertical="center"/>
    </xf>
    <xf numFmtId="0" fontId="19" fillId="0" borderId="0" xfId="0" applyFont="1" applyBorder="1" applyAlignment="1">
      <alignment vertical="center"/>
    </xf>
    <xf numFmtId="0" fontId="19" fillId="0" borderId="6" xfId="0" applyFont="1" applyBorder="1" applyAlignment="1" applyProtection="1">
      <alignment horizontal="right" vertical="center"/>
      <protection locked="0"/>
    </xf>
    <xf numFmtId="0" fontId="19" fillId="0" borderId="0" xfId="20" applyFont="1">
      <alignment/>
      <protection/>
    </xf>
    <xf numFmtId="0" fontId="23" fillId="0" borderId="0" xfId="20" applyFont="1" applyAlignment="1">
      <alignment/>
      <protection/>
    </xf>
    <xf numFmtId="0" fontId="19" fillId="0" borderId="0" xfId="20" applyFont="1" applyAlignment="1">
      <alignment vertical="center"/>
      <protection/>
    </xf>
    <xf numFmtId="0" fontId="19" fillId="0" borderId="2" xfId="20" applyFont="1" applyBorder="1">
      <alignment/>
      <protection/>
    </xf>
    <xf numFmtId="0" fontId="9" fillId="0" borderId="17" xfId="20" applyFont="1" applyBorder="1">
      <alignment/>
      <protection/>
    </xf>
    <xf numFmtId="0" fontId="9" fillId="0" borderId="20" xfId="20" applyFont="1" applyBorder="1">
      <alignment/>
      <protection/>
    </xf>
    <xf numFmtId="0" fontId="9" fillId="0" borderId="21" xfId="20" applyFont="1" applyBorder="1">
      <alignment/>
      <protection/>
    </xf>
    <xf numFmtId="0" fontId="9" fillId="0" borderId="20" xfId="20" applyFont="1" applyBorder="1" applyAlignment="1">
      <alignment horizontal="center" vertical="center"/>
      <protection/>
    </xf>
    <xf numFmtId="0" fontId="9" fillId="0" borderId="16" xfId="0" applyFont="1" applyBorder="1" applyAlignment="1">
      <alignment horizontal="center" vertical="center" wrapText="1"/>
    </xf>
    <xf numFmtId="0" fontId="19" fillId="0" borderId="0" xfId="20" applyFont="1" applyBorder="1">
      <alignment/>
      <protection/>
    </xf>
    <xf numFmtId="0" fontId="9" fillId="0" borderId="5" xfId="20" applyFont="1" applyBorder="1">
      <alignment/>
      <protection/>
    </xf>
    <xf numFmtId="0" fontId="9" fillId="0" borderId="22" xfId="20" applyFont="1" applyBorder="1">
      <alignment/>
      <protection/>
    </xf>
    <xf numFmtId="0" fontId="9" fillId="0" borderId="0" xfId="20" applyFont="1" applyBorder="1">
      <alignment/>
      <protection/>
    </xf>
    <xf numFmtId="0" fontId="9" fillId="0" borderId="23" xfId="20" applyFont="1" applyBorder="1" applyAlignment="1">
      <alignment horizontal="center" vertical="center"/>
      <protection/>
    </xf>
    <xf numFmtId="0" fontId="19" fillId="0" borderId="18" xfId="20" applyFont="1" applyBorder="1">
      <alignment/>
      <protection/>
    </xf>
    <xf numFmtId="0" fontId="9" fillId="0" borderId="14" xfId="20" applyFont="1" applyBorder="1">
      <alignment/>
      <protection/>
    </xf>
    <xf numFmtId="0" fontId="9" fillId="0" borderId="24" xfId="20" applyFont="1" applyBorder="1" applyAlignment="1">
      <alignment horizontal="center" vertical="center" wrapText="1"/>
      <protection/>
    </xf>
    <xf numFmtId="0" fontId="9" fillId="0" borderId="0" xfId="20" applyFont="1">
      <alignment/>
      <protection/>
    </xf>
    <xf numFmtId="38" fontId="9" fillId="0" borderId="4" xfId="16" applyFont="1" applyBorder="1" applyAlignment="1">
      <alignment/>
    </xf>
    <xf numFmtId="38" fontId="9" fillId="0" borderId="0" xfId="16" applyFont="1" applyAlignment="1">
      <alignment/>
    </xf>
    <xf numFmtId="0" fontId="9" fillId="0" borderId="0" xfId="20" applyFont="1" applyAlignment="1">
      <alignment horizontal="distributed" vertical="center"/>
      <protection/>
    </xf>
    <xf numFmtId="38" fontId="9" fillId="0" borderId="0" xfId="16" applyFont="1" applyAlignment="1">
      <alignment horizontal="right" vertical="center"/>
    </xf>
    <xf numFmtId="0" fontId="19" fillId="0" borderId="1" xfId="20" applyFont="1" applyBorder="1">
      <alignment/>
      <protection/>
    </xf>
    <xf numFmtId="0" fontId="9" fillId="0" borderId="1" xfId="20" applyFont="1" applyBorder="1">
      <alignment/>
      <protection/>
    </xf>
    <xf numFmtId="38" fontId="9" fillId="0" borderId="11" xfId="16" applyFont="1" applyBorder="1" applyAlignment="1">
      <alignment/>
    </xf>
    <xf numFmtId="38" fontId="9" fillId="0" borderId="1" xfId="16" applyFont="1" applyBorder="1" applyAlignment="1">
      <alignment/>
    </xf>
    <xf numFmtId="0" fontId="19" fillId="0" borderId="0" xfId="20" applyFont="1" applyFill="1" applyBorder="1" applyAlignment="1">
      <alignment/>
      <protection/>
    </xf>
    <xf numFmtId="0" fontId="9" fillId="0" borderId="8" xfId="0" applyFont="1" applyBorder="1" applyAlignment="1">
      <alignment horizontal="center" vertical="center"/>
    </xf>
    <xf numFmtId="0" fontId="19" fillId="0" borderId="15" xfId="0" applyFont="1" applyBorder="1" applyAlignment="1">
      <alignment horizontal="center" vertical="center"/>
    </xf>
    <xf numFmtId="0" fontId="19" fillId="0" borderId="22" xfId="0" applyFont="1" applyBorder="1" applyAlignment="1">
      <alignment horizontal="center" vertical="center"/>
    </xf>
    <xf numFmtId="3" fontId="19" fillId="0" borderId="25" xfId="0" applyFont="1" applyBorder="1" applyAlignment="1">
      <alignment vertical="center"/>
    </xf>
    <xf numFmtId="0" fontId="26" fillId="0" borderId="1" xfId="0" applyFont="1" applyAlignment="1">
      <alignment/>
    </xf>
    <xf numFmtId="0" fontId="33" fillId="0" borderId="10" xfId="0" applyFont="1" applyAlignment="1">
      <alignment vertical="center"/>
    </xf>
    <xf numFmtId="0" fontId="33" fillId="0" borderId="18" xfId="0" applyFont="1" applyAlignment="1">
      <alignment horizontal="right" vertical="center"/>
    </xf>
    <xf numFmtId="3" fontId="27" fillId="0" borderId="9" xfId="0" applyFont="1" applyAlignment="1">
      <alignment horizontal="center" vertical="center"/>
    </xf>
    <xf numFmtId="3" fontId="27" fillId="0" borderId="9" xfId="0" applyFont="1" applyAlignment="1">
      <alignment horizontal="center" vertical="center" wrapText="1"/>
    </xf>
    <xf numFmtId="0" fontId="33" fillId="0" borderId="9" xfId="0" applyFont="1" applyAlignment="1">
      <alignment horizontal="center" vertical="center"/>
    </xf>
    <xf numFmtId="0" fontId="33" fillId="0" borderId="4" xfId="0" applyFont="1" applyAlignment="1">
      <alignment horizontal="center" vertical="center"/>
    </xf>
    <xf numFmtId="0" fontId="33" fillId="0" borderId="7" xfId="0" applyFont="1" applyAlignment="1">
      <alignment horizontal="center" vertical="center"/>
    </xf>
    <xf numFmtId="0" fontId="33" fillId="0" borderId="6" xfId="0" applyFont="1" applyAlignment="1">
      <alignment horizontal="center" vertical="center"/>
    </xf>
    <xf numFmtId="0" fontId="26" fillId="0" borderId="0" xfId="0" applyFont="1" applyAlignment="1">
      <alignment/>
    </xf>
    <xf numFmtId="0" fontId="9" fillId="0" borderId="5" xfId="0" applyFont="1" applyBorder="1" applyAlignment="1">
      <alignment horizontal="distributed" vertical="center"/>
    </xf>
    <xf numFmtId="0" fontId="9" fillId="0" borderId="16" xfId="0" applyFont="1" applyBorder="1" applyAlignment="1">
      <alignment horizontal="center" vertical="center"/>
    </xf>
    <xf numFmtId="0" fontId="9" fillId="0" borderId="7" xfId="0" applyFont="1" applyAlignment="1">
      <alignment horizontal="center" vertical="center"/>
    </xf>
    <xf numFmtId="3" fontId="27" fillId="0" borderId="8" xfId="0" applyFont="1" applyAlignment="1">
      <alignment horizontal="center" vertical="center"/>
    </xf>
    <xf numFmtId="3" fontId="27" fillId="0" borderId="8" xfId="0" applyFont="1" applyBorder="1" applyAlignment="1">
      <alignment horizontal="center" vertical="center"/>
    </xf>
    <xf numFmtId="0" fontId="33" fillId="0" borderId="8" xfId="0" applyFont="1" applyAlignment="1">
      <alignment horizontal="center" vertical="center"/>
    </xf>
    <xf numFmtId="0" fontId="33" fillId="0" borderId="10" xfId="0" applyFont="1" applyAlignment="1">
      <alignment horizontal="center" vertical="center"/>
    </xf>
    <xf numFmtId="3" fontId="27" fillId="0" borderId="4" xfId="0" applyFont="1" applyBorder="1" applyAlignment="1">
      <alignment vertical="center"/>
    </xf>
    <xf numFmtId="3" fontId="27" fillId="0" borderId="3" xfId="0" applyFont="1" applyBorder="1" applyAlignment="1">
      <alignment vertical="center"/>
    </xf>
    <xf numFmtId="0" fontId="27" fillId="0" borderId="0" xfId="0" applyFont="1" applyBorder="1" applyAlignment="1">
      <alignment horizontal="distributed" vertical="center"/>
    </xf>
    <xf numFmtId="0" fontId="27" fillId="0" borderId="5" xfId="0" applyFont="1" applyBorder="1" applyAlignment="1">
      <alignment horizontal="distributed" vertical="center" wrapText="1"/>
    </xf>
    <xf numFmtId="3" fontId="27" fillId="0" borderId="6" xfId="0" applyFont="1" applyBorder="1" applyAlignment="1">
      <alignment vertical="center"/>
    </xf>
    <xf numFmtId="3" fontId="27" fillId="0" borderId="0" xfId="0" applyFont="1" applyBorder="1" applyAlignment="1">
      <alignment vertical="center"/>
    </xf>
    <xf numFmtId="3" fontId="27" fillId="0" borderId="0" xfId="0" applyFont="1" applyBorder="1" applyAlignment="1">
      <alignment horizontal="right" vertical="center"/>
    </xf>
    <xf numFmtId="0" fontId="27" fillId="0" borderId="0" xfId="0" applyFont="1" applyBorder="1" applyAlignment="1">
      <alignment horizontal="right" vertical="center"/>
    </xf>
    <xf numFmtId="38" fontId="27" fillId="0" borderId="0" xfId="16" applyFont="1" applyBorder="1" applyAlignment="1" quotePrefix="1">
      <alignment horizontal="right" vertical="center"/>
    </xf>
    <xf numFmtId="0" fontId="27" fillId="0" borderId="1" xfId="0" applyFont="1" applyBorder="1" applyAlignment="1">
      <alignment horizontal="distributed" vertical="center"/>
    </xf>
    <xf numFmtId="0" fontId="27" fillId="0" borderId="12" xfId="0" applyFont="1" applyBorder="1" applyAlignment="1">
      <alignment horizontal="distributed" vertical="center" wrapText="1"/>
    </xf>
    <xf numFmtId="3" fontId="27" fillId="0" borderId="11" xfId="0" applyFont="1" applyBorder="1" applyAlignment="1">
      <alignment vertical="center"/>
    </xf>
    <xf numFmtId="3" fontId="27" fillId="0" borderId="1" xfId="0" applyFont="1" applyBorder="1" applyAlignment="1">
      <alignment horizontal="right" vertical="center"/>
    </xf>
    <xf numFmtId="0" fontId="9" fillId="0" borderId="9" xfId="0" applyFont="1" applyAlignment="1">
      <alignment vertical="center"/>
    </xf>
    <xf numFmtId="0" fontId="9" fillId="0" borderId="8" xfId="0" applyFont="1" applyAlignment="1">
      <alignment vertical="center"/>
    </xf>
    <xf numFmtId="3" fontId="27" fillId="0" borderId="4" xfId="0" applyFont="1" applyBorder="1" applyAlignment="1">
      <alignment horizontal="right" vertical="center"/>
    </xf>
    <xf numFmtId="3" fontId="27" fillId="0" borderId="3" xfId="0" applyFont="1" applyBorder="1" applyAlignment="1">
      <alignment horizontal="right" vertical="center"/>
    </xf>
    <xf numFmtId="0" fontId="24" fillId="0" borderId="0" xfId="0" applyFont="1" applyAlignment="1">
      <alignment horizontal="left"/>
    </xf>
    <xf numFmtId="0" fontId="9" fillId="0" borderId="0" xfId="0" applyFont="1" applyBorder="1" applyAlignment="1">
      <alignment horizontal="right" vertical="center"/>
    </xf>
    <xf numFmtId="3" fontId="27" fillId="0" borderId="6" xfId="0" applyFont="1" applyBorder="1" applyAlignment="1">
      <alignment horizontal="right" vertical="center"/>
    </xf>
    <xf numFmtId="0" fontId="9" fillId="0" borderId="1" xfId="0" applyFont="1" applyBorder="1" applyAlignment="1">
      <alignment horizontal="right" vertical="center"/>
    </xf>
    <xf numFmtId="0" fontId="9" fillId="0" borderId="12" xfId="0" applyFont="1" applyBorder="1" applyAlignment="1">
      <alignment horizontal="distributed" vertical="center"/>
    </xf>
    <xf numFmtId="3" fontId="27" fillId="0" borderId="11" xfId="0" applyFont="1" applyBorder="1" applyAlignment="1">
      <alignment horizontal="right" vertical="center"/>
    </xf>
    <xf numFmtId="0" fontId="26" fillId="0" borderId="2" xfId="0" applyFont="1" applyAlignment="1">
      <alignment/>
    </xf>
    <xf numFmtId="3" fontId="19" fillId="0" borderId="0" xfId="0" applyNumberFormat="1" applyFont="1" applyAlignment="1">
      <alignment/>
    </xf>
    <xf numFmtId="0" fontId="9" fillId="0" borderId="16" xfId="0" applyFont="1" applyAlignment="1">
      <alignment horizontal="center" vertical="center"/>
    </xf>
    <xf numFmtId="0" fontId="9" fillId="0" borderId="13" xfId="0" applyFont="1" applyAlignment="1">
      <alignment horizontal="center" vertical="center"/>
    </xf>
    <xf numFmtId="0" fontId="9" fillId="0" borderId="24" xfId="0" applyFont="1" applyAlignment="1">
      <alignment horizontal="center" vertical="center"/>
    </xf>
    <xf numFmtId="0" fontId="9" fillId="0" borderId="8" xfId="0" applyFont="1" applyAlignment="1">
      <alignment horizontal="center" vertical="center"/>
    </xf>
    <xf numFmtId="0" fontId="9" fillId="0" borderId="10" xfId="0" applyFont="1" applyAlignment="1">
      <alignment horizontal="center" vertical="center"/>
    </xf>
    <xf numFmtId="0" fontId="19" fillId="0" borderId="15" xfId="0" applyFont="1" applyAlignment="1">
      <alignment horizontal="center" vertical="center"/>
    </xf>
    <xf numFmtId="3" fontId="9" fillId="0" borderId="4" xfId="0" applyFont="1" applyBorder="1" applyAlignment="1">
      <alignment horizontal="right" vertical="center"/>
    </xf>
    <xf numFmtId="3" fontId="9" fillId="0" borderId="3" xfId="0" applyFont="1" applyBorder="1" applyAlignment="1">
      <alignment horizontal="right" vertical="center"/>
    </xf>
    <xf numFmtId="4" fontId="9" fillId="0" borderId="3" xfId="0" applyFont="1" applyBorder="1" applyAlignment="1">
      <alignment horizontal="right" vertical="center"/>
    </xf>
    <xf numFmtId="0" fontId="19" fillId="0" borderId="5" xfId="0" applyFont="1" applyAlignment="1">
      <alignment horizontal="left" vertical="center"/>
    </xf>
    <xf numFmtId="3" fontId="9" fillId="0" borderId="6" xfId="0" applyFont="1" applyBorder="1" applyAlignment="1">
      <alignment horizontal="right" vertical="center"/>
    </xf>
    <xf numFmtId="3" fontId="9" fillId="0" borderId="0" xfId="0" applyFont="1" applyBorder="1" applyAlignment="1">
      <alignment horizontal="right" vertical="center"/>
    </xf>
    <xf numFmtId="4" fontId="9" fillId="0" borderId="0" xfId="0" applyFont="1" applyBorder="1" applyAlignment="1">
      <alignment horizontal="right" vertical="center"/>
    </xf>
    <xf numFmtId="0" fontId="9" fillId="0" borderId="1" xfId="0" applyFont="1" applyBorder="1" applyAlignment="1">
      <alignment horizontal="distributed" vertical="center"/>
    </xf>
    <xf numFmtId="0" fontId="19" fillId="0" borderId="12" xfId="0" applyFont="1" applyAlignment="1">
      <alignment horizontal="center" vertical="center"/>
    </xf>
    <xf numFmtId="3" fontId="9" fillId="0" borderId="11" xfId="0" applyFont="1" applyBorder="1" applyAlignment="1">
      <alignment horizontal="right" vertical="center"/>
    </xf>
    <xf numFmtId="3" fontId="9" fillId="0" borderId="1" xfId="0" applyFont="1" applyBorder="1" applyAlignment="1">
      <alignment horizontal="right" vertical="center"/>
    </xf>
    <xf numFmtId="4" fontId="9" fillId="0" borderId="1" xfId="0" applyFont="1" applyBorder="1" applyAlignment="1">
      <alignment horizontal="right" vertical="center"/>
    </xf>
    <xf numFmtId="0" fontId="19" fillId="0" borderId="0" xfId="0" applyFont="1" applyAlignment="1">
      <alignment horizontal="left"/>
    </xf>
    <xf numFmtId="0" fontId="19" fillId="0" borderId="0" xfId="0" applyFont="1" applyAlignment="1">
      <alignment/>
    </xf>
    <xf numFmtId="40" fontId="19" fillId="0" borderId="26" xfId="16" applyNumberFormat="1" applyFont="1" applyBorder="1" applyAlignment="1">
      <alignment horizontal="center" vertical="center"/>
    </xf>
    <xf numFmtId="0" fontId="9" fillId="0" borderId="22" xfId="0" applyFont="1" applyAlignment="1">
      <alignment horizontal="center" vertical="center"/>
    </xf>
    <xf numFmtId="3" fontId="27" fillId="0" borderId="6" xfId="0" applyFont="1" applyAlignment="1">
      <alignment vertical="center"/>
    </xf>
    <xf numFmtId="3" fontId="27" fillId="0" borderId="0" xfId="0" applyFont="1" applyAlignment="1">
      <alignment vertical="center"/>
    </xf>
    <xf numFmtId="3" fontId="27" fillId="0" borderId="0" xfId="0" applyFont="1" applyFill="1" applyAlignment="1">
      <alignment vertical="center"/>
    </xf>
    <xf numFmtId="0" fontId="19" fillId="0" borderId="5" xfId="0" applyFont="1" applyAlignment="1" quotePrefix="1">
      <alignment horizontal="center" vertical="center"/>
    </xf>
    <xf numFmtId="38" fontId="27" fillId="0" borderId="0" xfId="16" applyFont="1" applyBorder="1" applyAlignment="1">
      <alignment vertical="center"/>
    </xf>
    <xf numFmtId="3" fontId="27" fillId="0" borderId="0" xfId="0" applyFont="1" applyBorder="1" applyAlignment="1" applyProtection="1">
      <alignment vertical="center"/>
      <protection locked="0"/>
    </xf>
    <xf numFmtId="38" fontId="27" fillId="0" borderId="0" xfId="16" applyFont="1" applyBorder="1" applyAlignment="1" applyProtection="1">
      <alignment vertical="center"/>
      <protection locked="0"/>
    </xf>
    <xf numFmtId="3" fontId="22" fillId="0" borderId="0" xfId="0" applyFont="1" applyBorder="1" applyAlignment="1" applyProtection="1">
      <alignment vertical="center"/>
      <protection locked="0"/>
    </xf>
    <xf numFmtId="38" fontId="22" fillId="0" borderId="0" xfId="16" applyFont="1" applyBorder="1" applyAlignment="1" applyProtection="1">
      <alignment vertical="center"/>
      <protection locked="0"/>
    </xf>
    <xf numFmtId="3" fontId="6" fillId="0" borderId="0" xfId="0" applyFont="1" applyBorder="1" applyAlignment="1">
      <alignment vertical="center"/>
    </xf>
    <xf numFmtId="0" fontId="19" fillId="0" borderId="24" xfId="0" applyFont="1" applyAlignment="1">
      <alignment horizontal="center" vertical="center"/>
    </xf>
    <xf numFmtId="0" fontId="19" fillId="0" borderId="15" xfId="0" applyFont="1" applyBorder="1" applyAlignment="1">
      <alignment vertical="center"/>
    </xf>
    <xf numFmtId="0" fontId="19" fillId="0" borderId="4" xfId="0" applyFont="1" applyBorder="1" applyAlignment="1">
      <alignment vertical="center"/>
    </xf>
    <xf numFmtId="3" fontId="19" fillId="0" borderId="6" xfId="0" applyFont="1" applyFill="1" applyBorder="1" applyAlignment="1">
      <alignment vertical="center"/>
    </xf>
    <xf numFmtId="3" fontId="19" fillId="0" borderId="0" xfId="0" applyFont="1" applyFill="1" applyBorder="1" applyAlignment="1">
      <alignment vertical="center"/>
    </xf>
    <xf numFmtId="3" fontId="19" fillId="0" borderId="6" xfId="0" applyFont="1" applyBorder="1" applyAlignment="1">
      <alignment vertical="center"/>
    </xf>
    <xf numFmtId="3" fontId="19" fillId="0" borderId="0" xfId="0" applyFont="1" applyBorder="1" applyAlignment="1" applyProtection="1">
      <alignment vertical="center"/>
      <protection locked="0"/>
    </xf>
    <xf numFmtId="3" fontId="19" fillId="0" borderId="0" xfId="0" applyFont="1" applyBorder="1" applyAlignment="1">
      <alignment vertical="center"/>
    </xf>
    <xf numFmtId="0" fontId="19" fillId="0" borderId="11" xfId="0" applyFont="1" applyBorder="1" applyAlignment="1">
      <alignment vertical="center"/>
    </xf>
    <xf numFmtId="0" fontId="35" fillId="0" borderId="0" xfId="0" applyFont="1" applyAlignment="1">
      <alignment/>
    </xf>
    <xf numFmtId="0" fontId="33" fillId="0" borderId="0" xfId="0" applyFont="1" applyAlignment="1">
      <alignment/>
    </xf>
    <xf numFmtId="3" fontId="9" fillId="0" borderId="0" xfId="0" applyFont="1" applyBorder="1" applyAlignment="1">
      <alignment vertical="center"/>
    </xf>
    <xf numFmtId="0" fontId="19" fillId="0" borderId="24" xfId="0" applyFont="1" applyAlignment="1" applyProtection="1">
      <alignment horizontal="center" vertical="center"/>
      <protection/>
    </xf>
    <xf numFmtId="0" fontId="19" fillId="0" borderId="22" xfId="0" applyFont="1" applyAlignment="1" applyProtection="1">
      <alignment horizontal="center" vertical="center"/>
      <protection/>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21" xfId="0" applyFont="1" applyBorder="1" applyAlignment="1">
      <alignment horizontal="center" vertical="center"/>
    </xf>
    <xf numFmtId="40" fontId="19" fillId="0" borderId="20" xfId="16" applyNumberFormat="1" applyFont="1" applyBorder="1" applyAlignment="1">
      <alignment horizontal="center" vertical="center"/>
    </xf>
    <xf numFmtId="0" fontId="19" fillId="0" borderId="4" xfId="0" applyFont="1" applyBorder="1" applyAlignment="1" applyProtection="1">
      <alignment vertical="center"/>
      <protection locked="0"/>
    </xf>
    <xf numFmtId="0" fontId="19" fillId="0" borderId="3" xfId="0" applyFont="1" applyBorder="1" applyAlignment="1" applyProtection="1">
      <alignment vertical="center"/>
      <protection locked="0"/>
    </xf>
    <xf numFmtId="3" fontId="19" fillId="0" borderId="6" xfId="0" applyFont="1" applyBorder="1" applyAlignment="1" applyProtection="1">
      <alignment vertical="center"/>
      <protection locked="0"/>
    </xf>
    <xf numFmtId="0" fontId="19" fillId="0" borderId="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12" xfId="0" applyFont="1" applyBorder="1" applyAlignment="1">
      <alignment horizontal="center" vertical="center"/>
    </xf>
    <xf numFmtId="0" fontId="36" fillId="0" borderId="0" xfId="0" applyFont="1" applyAlignment="1">
      <alignment/>
    </xf>
    <xf numFmtId="0" fontId="34" fillId="0" borderId="0" xfId="0" applyFont="1" applyAlignment="1">
      <alignment/>
    </xf>
    <xf numFmtId="0" fontId="19" fillId="0" borderId="0" xfId="0" applyFont="1" applyBorder="1" applyAlignment="1">
      <alignment horizontal="distributed" vertical="center"/>
    </xf>
    <xf numFmtId="0" fontId="19" fillId="0" borderId="5" xfId="0" applyFont="1" applyBorder="1" applyAlignment="1">
      <alignment vertical="center"/>
    </xf>
    <xf numFmtId="2" fontId="19" fillId="0" borderId="6" xfId="0" applyFont="1" applyAlignment="1">
      <alignment horizontal="right" vertical="center"/>
    </xf>
    <xf numFmtId="2" fontId="19" fillId="0" borderId="5" xfId="0" applyFont="1" applyAlignment="1">
      <alignment horizontal="right" vertical="center"/>
    </xf>
    <xf numFmtId="0" fontId="19" fillId="0" borderId="5" xfId="0" applyFont="1" applyBorder="1" applyAlignment="1">
      <alignment horizontal="right" vertical="center"/>
    </xf>
    <xf numFmtId="2" fontId="19" fillId="0" borderId="0" xfId="0" applyFont="1" applyAlignment="1">
      <alignment horizontal="right" vertical="center"/>
    </xf>
    <xf numFmtId="2" fontId="19" fillId="0" borderId="0" xfId="0" applyNumberFormat="1" applyFont="1" applyBorder="1" applyAlignment="1">
      <alignment/>
    </xf>
    <xf numFmtId="0" fontId="34" fillId="0" borderId="0" xfId="0" applyFont="1" applyBorder="1" applyAlignment="1">
      <alignment/>
    </xf>
    <xf numFmtId="0" fontId="19" fillId="0" borderId="6" xfId="0" applyFont="1" applyAlignment="1">
      <alignment vertical="center"/>
    </xf>
    <xf numFmtId="0" fontId="19" fillId="0" borderId="6" xfId="0" applyFont="1" applyBorder="1" applyAlignment="1">
      <alignment vertical="center"/>
    </xf>
    <xf numFmtId="0" fontId="19" fillId="0" borderId="5" xfId="0" applyFont="1" applyBorder="1" applyAlignment="1">
      <alignment horizontal="left" vertical="center"/>
    </xf>
    <xf numFmtId="2" fontId="19" fillId="0" borderId="0" xfId="0" applyFont="1" applyBorder="1" applyAlignment="1">
      <alignment horizontal="right" vertical="center"/>
    </xf>
    <xf numFmtId="0" fontId="19" fillId="0" borderId="6" xfId="0" applyFont="1" applyBorder="1" applyAlignment="1">
      <alignment horizontal="left" vertical="center"/>
    </xf>
    <xf numFmtId="2" fontId="19" fillId="0" borderId="0" xfId="0" applyNumberFormat="1" applyFont="1" applyAlignment="1">
      <alignment horizontal="right" vertical="center"/>
    </xf>
    <xf numFmtId="0" fontId="36" fillId="0" borderId="0" xfId="0" applyFont="1" applyBorder="1" applyAlignment="1">
      <alignment horizontal="distributed" vertical="center"/>
    </xf>
    <xf numFmtId="0" fontId="19" fillId="0" borderId="5" xfId="0" applyFont="1" applyAlignment="1">
      <alignment horizontal="right" vertical="center"/>
    </xf>
    <xf numFmtId="2" fontId="19" fillId="0" borderId="0" xfId="0" applyFont="1" applyBorder="1" applyAlignment="1">
      <alignment horizontal="distributed" vertical="center"/>
    </xf>
    <xf numFmtId="2" fontId="19" fillId="0" borderId="5" xfId="0" applyFont="1" applyBorder="1" applyAlignment="1">
      <alignment horizontal="right" vertical="center"/>
    </xf>
    <xf numFmtId="2" fontId="19" fillId="0" borderId="0" xfId="0" applyNumberFormat="1" applyFont="1" applyAlignment="1">
      <alignment vertical="center"/>
    </xf>
    <xf numFmtId="2" fontId="19" fillId="0" borderId="6" xfId="0" applyNumberFormat="1" applyFont="1" applyAlignment="1">
      <alignment vertical="center"/>
    </xf>
    <xf numFmtId="0" fontId="19" fillId="0" borderId="5" xfId="0" applyFont="1" applyBorder="1" applyAlignment="1">
      <alignment/>
    </xf>
    <xf numFmtId="2" fontId="19" fillId="0" borderId="0" xfId="0" applyNumberFormat="1" applyFont="1" applyBorder="1" applyAlignment="1">
      <alignment vertical="center"/>
    </xf>
    <xf numFmtId="2" fontId="19" fillId="0" borderId="6" xfId="0" applyFont="1" applyBorder="1" applyAlignment="1">
      <alignment horizontal="right" vertical="center"/>
    </xf>
    <xf numFmtId="0" fontId="9" fillId="0" borderId="14" xfId="0" applyFont="1" applyBorder="1" applyAlignment="1">
      <alignment horizontal="center" vertical="center"/>
    </xf>
    <xf numFmtId="0" fontId="19" fillId="0" borderId="10" xfId="0" applyFont="1" applyBorder="1" applyAlignment="1">
      <alignment horizontal="right" vertical="center"/>
    </xf>
    <xf numFmtId="0" fontId="19" fillId="0" borderId="18" xfId="0" applyFont="1" applyBorder="1" applyAlignment="1">
      <alignment horizontal="center"/>
    </xf>
    <xf numFmtId="0" fontId="19" fillId="0" borderId="14" xfId="0" applyFont="1" applyBorder="1" applyAlignment="1">
      <alignment/>
    </xf>
    <xf numFmtId="2" fontId="19" fillId="0" borderId="18" xfId="0" applyNumberFormat="1" applyFont="1" applyBorder="1" applyAlignment="1">
      <alignment vertical="center"/>
    </xf>
    <xf numFmtId="0" fontId="19" fillId="0" borderId="1" xfId="0" applyFont="1" applyBorder="1" applyAlignment="1">
      <alignment/>
    </xf>
    <xf numFmtId="0" fontId="19" fillId="0" borderId="1" xfId="0" applyFont="1" applyBorder="1" applyAlignment="1">
      <alignment horizontal="right" vertical="center"/>
    </xf>
    <xf numFmtId="2" fontId="19" fillId="0" borderId="11" xfId="0" applyNumberFormat="1" applyFont="1" applyBorder="1" applyAlignment="1">
      <alignment/>
    </xf>
    <xf numFmtId="0" fontId="19" fillId="0" borderId="12" xfId="0" applyFont="1" applyBorder="1" applyAlignment="1">
      <alignment/>
    </xf>
    <xf numFmtId="0" fontId="19" fillId="0" borderId="11" xfId="0" applyFont="1" applyBorder="1" applyAlignment="1">
      <alignment/>
    </xf>
    <xf numFmtId="0" fontId="23" fillId="0" borderId="0" xfId="0" applyFont="1" applyAlignment="1">
      <alignment horizontal="center"/>
    </xf>
    <xf numFmtId="0" fontId="9" fillId="0" borderId="0" xfId="0" applyFont="1" applyBorder="1" applyAlignment="1">
      <alignment horizontal="distributed" vertical="center"/>
    </xf>
    <xf numFmtId="0" fontId="19" fillId="0" borderId="2"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8" xfId="0" applyFont="1" applyBorder="1" applyAlignment="1">
      <alignment horizontal="center" vertical="center"/>
    </xf>
    <xf numFmtId="0" fontId="19" fillId="0" borderId="14" xfId="0" applyFont="1" applyBorder="1" applyAlignment="1">
      <alignment horizontal="center" vertical="center"/>
    </xf>
    <xf numFmtId="0" fontId="25" fillId="0" borderId="20" xfId="0" applyFont="1" applyBorder="1" applyAlignment="1">
      <alignment horizontal="center" vertical="center"/>
    </xf>
    <xf numFmtId="0" fontId="25" fillId="0" borderId="26"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distributed" vertical="center"/>
    </xf>
    <xf numFmtId="0" fontId="9" fillId="0" borderId="5" xfId="0" applyFont="1" applyBorder="1" applyAlignment="1">
      <alignment vertical="center" wrapText="1"/>
    </xf>
    <xf numFmtId="0" fontId="19" fillId="0" borderId="20" xfId="0" applyFont="1" applyBorder="1" applyAlignment="1">
      <alignment horizontal="center" vertical="center"/>
    </xf>
    <xf numFmtId="0" fontId="19" fillId="0" borderId="26" xfId="0" applyFont="1" applyBorder="1" applyAlignment="1">
      <alignment horizontal="center" vertical="center"/>
    </xf>
    <xf numFmtId="40" fontId="19" fillId="0" borderId="9" xfId="16" applyNumberFormat="1" applyFont="1" applyBorder="1" applyAlignment="1">
      <alignment horizontal="center" vertical="center"/>
    </xf>
    <xf numFmtId="40" fontId="19" fillId="0" borderId="8" xfId="16" applyNumberFormat="1"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18"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Alignment="1">
      <alignment horizontal="center"/>
    </xf>
    <xf numFmtId="0" fontId="5" fillId="0" borderId="0" xfId="0" applyFont="1" applyBorder="1" applyAlignment="1" quotePrefix="1">
      <alignment horizontal="center" vertical="center"/>
    </xf>
    <xf numFmtId="0" fontId="33" fillId="0" borderId="0" xfId="0" applyFont="1" applyBorder="1" applyAlignment="1" quotePrefix="1">
      <alignment horizontal="center" vertical="center"/>
    </xf>
    <xf numFmtId="0" fontId="34" fillId="0" borderId="0" xfId="0" applyFont="1" applyBorder="1" applyAlignment="1">
      <alignment horizontal="center" vertical="center"/>
    </xf>
    <xf numFmtId="0" fontId="12" fillId="0" borderId="0" xfId="0" applyFont="1" applyBorder="1" applyAlignment="1">
      <alignment horizontal="center" vertical="center"/>
    </xf>
    <xf numFmtId="0" fontId="33" fillId="0" borderId="0" xfId="0" applyFont="1" applyFill="1" applyBorder="1" applyAlignment="1">
      <alignment horizontal="center" vertical="center"/>
    </xf>
    <xf numFmtId="0" fontId="14" fillId="0" borderId="0" xfId="0" applyFont="1" applyBorder="1" applyAlignment="1" quotePrefix="1">
      <alignment horizontal="center" vertical="center"/>
    </xf>
    <xf numFmtId="0" fontId="27" fillId="0" borderId="9" xfId="0" applyFont="1" applyBorder="1" applyAlignment="1">
      <alignment horizontal="center" vertical="center" textRotation="255" wrapText="1"/>
    </xf>
    <xf numFmtId="0" fontId="27" fillId="0" borderId="7" xfId="0" applyFont="1" applyAlignment="1">
      <alignment horizontal="center" vertical="center" textRotation="255" wrapText="1"/>
    </xf>
    <xf numFmtId="0" fontId="27" fillId="0" borderId="8" xfId="0" applyFont="1" applyBorder="1" applyAlignment="1">
      <alignment horizontal="center" vertical="center" textRotation="255" wrapText="1"/>
    </xf>
    <xf numFmtId="0" fontId="27" fillId="0" borderId="4" xfId="0" applyFont="1" applyAlignment="1">
      <alignment horizontal="center" vertical="center" wrapText="1"/>
    </xf>
    <xf numFmtId="0" fontId="27" fillId="0" borderId="15"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textRotation="255"/>
    </xf>
    <xf numFmtId="0" fontId="27" fillId="0" borderId="7" xfId="0" applyFont="1" applyAlignment="1">
      <alignment horizontal="center" vertical="center" textRotation="255"/>
    </xf>
    <xf numFmtId="0" fontId="27" fillId="0" borderId="8" xfId="0" applyFont="1" applyBorder="1" applyAlignment="1">
      <alignment horizontal="center" vertical="center" textRotation="255"/>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7" xfId="0" applyFont="1" applyBorder="1" applyAlignment="1">
      <alignment horizontal="center" vertical="center" wrapText="1"/>
    </xf>
    <xf numFmtId="0" fontId="27" fillId="0" borderId="7" xfId="0" applyFont="1" applyAlignment="1">
      <alignment horizontal="center" vertical="center" wrapText="1"/>
    </xf>
    <xf numFmtId="0" fontId="27" fillId="0" borderId="7" xfId="0" applyFont="1" applyBorder="1" applyAlignment="1">
      <alignment horizontal="center" vertical="center" textRotation="255" wrapText="1"/>
    </xf>
    <xf numFmtId="0" fontId="27" fillId="0" borderId="13" xfId="0" applyFont="1" applyAlignment="1">
      <alignment horizontal="center" vertical="center" textRotation="255" wrapText="1"/>
    </xf>
    <xf numFmtId="0" fontId="27" fillId="0" borderId="6" xfId="0" applyFont="1" applyBorder="1" applyAlignment="1">
      <alignment horizontal="center" vertical="center" textRotation="255" wrapText="1"/>
    </xf>
    <xf numFmtId="0" fontId="27" fillId="0" borderId="10" xfId="0" applyFont="1" applyBorder="1" applyAlignment="1">
      <alignment horizontal="center" vertical="center" textRotation="255" wrapText="1"/>
    </xf>
    <xf numFmtId="0" fontId="15" fillId="0" borderId="0" xfId="0" applyFont="1" applyBorder="1" applyAlignment="1">
      <alignment horizontal="center" vertical="center"/>
    </xf>
    <xf numFmtId="0" fontId="19" fillId="0" borderId="0" xfId="0" applyFont="1" applyBorder="1" applyAlignment="1" quotePrefix="1">
      <alignment horizontal="center" vertical="center"/>
    </xf>
    <xf numFmtId="0" fontId="6" fillId="0" borderId="0" xfId="0" applyFont="1" applyBorder="1" applyAlignment="1" quotePrefix="1">
      <alignment horizontal="center" vertical="center"/>
    </xf>
    <xf numFmtId="0" fontId="23" fillId="0" borderId="0" xfId="0" applyFont="1" applyBorder="1" applyAlignment="1">
      <alignment horizontal="center" vertical="center"/>
    </xf>
    <xf numFmtId="0" fontId="34" fillId="0" borderId="0" xfId="20" applyFont="1" applyAlignment="1">
      <alignment horizontal="center"/>
      <protection/>
    </xf>
    <xf numFmtId="0" fontId="9" fillId="0" borderId="2" xfId="20" applyFont="1" applyBorder="1" applyAlignment="1">
      <alignment horizontal="center" vertical="center"/>
      <protection/>
    </xf>
    <xf numFmtId="0" fontId="19" fillId="0" borderId="2" xfId="20" applyFont="1" applyBorder="1" applyAlignment="1">
      <alignment horizontal="center" vertical="center"/>
      <protection/>
    </xf>
    <xf numFmtId="0" fontId="19" fillId="0" borderId="0" xfId="20" applyFont="1" applyAlignment="1">
      <alignment horizontal="center" vertical="center"/>
      <protection/>
    </xf>
    <xf numFmtId="0" fontId="19" fillId="0" borderId="18" xfId="20" applyFont="1" applyBorder="1" applyAlignment="1">
      <alignment horizontal="center" vertical="center"/>
      <protection/>
    </xf>
    <xf numFmtId="0" fontId="9" fillId="0" borderId="13" xfId="20" applyFont="1" applyBorder="1" applyAlignment="1">
      <alignment horizontal="center" vertical="center"/>
      <protection/>
    </xf>
    <xf numFmtId="0" fontId="19" fillId="0" borderId="6" xfId="20" applyFont="1" applyBorder="1" applyAlignment="1">
      <alignment horizontal="center" vertical="center"/>
      <protection/>
    </xf>
    <xf numFmtId="0" fontId="19" fillId="0" borderId="10" xfId="20" applyFont="1" applyBorder="1" applyAlignment="1">
      <alignment horizontal="center" vertical="center"/>
      <protection/>
    </xf>
    <xf numFmtId="0" fontId="9" fillId="0" borderId="9" xfId="20" applyFont="1" applyBorder="1" applyAlignment="1">
      <alignment horizontal="center" vertical="center"/>
      <protection/>
    </xf>
    <xf numFmtId="0" fontId="19" fillId="0" borderId="8" xfId="20" applyFont="1" applyBorder="1" applyAlignment="1">
      <alignment horizontal="center" vertical="center"/>
      <protection/>
    </xf>
    <xf numFmtId="0" fontId="9" fillId="0" borderId="16" xfId="20" applyFont="1" applyBorder="1" applyAlignment="1">
      <alignment horizontal="center" vertical="center"/>
      <protection/>
    </xf>
    <xf numFmtId="0" fontId="19" fillId="0" borderId="7" xfId="20" applyFont="1" applyBorder="1" applyAlignment="1">
      <alignment horizontal="center" vertical="center"/>
      <protection/>
    </xf>
    <xf numFmtId="0" fontId="9" fillId="0" borderId="9" xfId="20" applyFont="1" applyBorder="1" applyAlignment="1">
      <alignment horizontal="center" vertical="center" wrapText="1"/>
      <protection/>
    </xf>
    <xf numFmtId="0" fontId="19" fillId="0" borderId="8" xfId="20" applyFont="1" applyBorder="1" applyAlignment="1">
      <alignment horizontal="center" vertical="center" wrapText="1"/>
      <protection/>
    </xf>
    <xf numFmtId="0" fontId="9" fillId="0" borderId="16" xfId="20" applyFont="1" applyBorder="1" applyAlignment="1">
      <alignment horizontal="center" vertical="center" wrapText="1"/>
      <protection/>
    </xf>
    <xf numFmtId="0" fontId="19" fillId="0" borderId="7" xfId="20" applyFont="1" applyBorder="1" applyAlignment="1">
      <alignment horizontal="center" vertical="center" wrapText="1"/>
      <protection/>
    </xf>
    <xf numFmtId="0" fontId="9" fillId="0" borderId="0" xfId="20" applyFont="1" applyAlignment="1">
      <alignment horizontal="distributed" vertical="center"/>
      <protection/>
    </xf>
    <xf numFmtId="0" fontId="19" fillId="0" borderId="0" xfId="20" applyFont="1" applyAlignment="1">
      <alignment horizontal="distributed" vertical="center"/>
      <protection/>
    </xf>
    <xf numFmtId="0" fontId="26" fillId="0" borderId="0" xfId="0" applyFont="1" applyAlignment="1">
      <alignment horizontal="center"/>
    </xf>
    <xf numFmtId="0" fontId="19" fillId="0" borderId="13" xfId="0" applyFont="1" applyAlignment="1">
      <alignment horizontal="center" vertical="center" wrapText="1"/>
    </xf>
    <xf numFmtId="0" fontId="19"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Alignment="1">
      <alignment horizontal="center" vertical="center"/>
    </xf>
    <xf numFmtId="0" fontId="19" fillId="0" borderId="21" xfId="0" applyFont="1" applyAlignment="1">
      <alignment horizontal="center" vertical="center"/>
    </xf>
    <xf numFmtId="0" fontId="0" fillId="0" borderId="21" xfId="0" applyBorder="1" applyAlignment="1">
      <alignment/>
    </xf>
    <xf numFmtId="0" fontId="0" fillId="0" borderId="26" xfId="0" applyBorder="1" applyAlignment="1">
      <alignment/>
    </xf>
    <xf numFmtId="0" fontId="19" fillId="0" borderId="15" xfId="0" applyFont="1" applyBorder="1" applyAlignment="1">
      <alignment horizontal="center" vertical="center"/>
    </xf>
    <xf numFmtId="0" fontId="19" fillId="0" borderId="5" xfId="0" applyFont="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7" xfId="0" applyFont="1" applyBorder="1" applyAlignment="1">
      <alignment horizontal="center" vertical="center"/>
    </xf>
    <xf numFmtId="0" fontId="33" fillId="0" borderId="13" xfId="0" applyFont="1" applyAlignment="1">
      <alignment horizontal="center" vertical="center"/>
    </xf>
    <xf numFmtId="0" fontId="33" fillId="0" borderId="2" xfId="0" applyFont="1" applyBorder="1" applyAlignment="1">
      <alignment horizontal="center" vertical="center"/>
    </xf>
    <xf numFmtId="0" fontId="9" fillId="0" borderId="9" xfId="0" applyFont="1" applyBorder="1" applyAlignment="1">
      <alignment horizontal="center" vertical="center"/>
    </xf>
    <xf numFmtId="3" fontId="27" fillId="0" borderId="9" xfId="0" applyFont="1" applyAlignment="1">
      <alignment horizontal="center" vertical="center" wrapText="1"/>
    </xf>
    <xf numFmtId="3" fontId="27" fillId="0" borderId="7" xfId="0" applyFont="1" applyBorder="1" applyAlignment="1">
      <alignment horizontal="center" vertical="center"/>
    </xf>
    <xf numFmtId="3" fontId="27" fillId="0" borderId="8" xfId="0" applyFont="1" applyBorder="1" applyAlignment="1">
      <alignment horizontal="center" vertical="center"/>
    </xf>
    <xf numFmtId="0" fontId="27" fillId="0" borderId="3" xfId="0" applyFont="1" applyBorder="1" applyAlignment="1">
      <alignment horizontal="distributed" vertical="center"/>
    </xf>
    <xf numFmtId="0" fontId="27" fillId="0" borderId="15" xfId="0" applyFont="1" applyBorder="1" applyAlignment="1">
      <alignment horizontal="distributed" vertical="center"/>
    </xf>
    <xf numFmtId="0" fontId="27" fillId="0" borderId="9" xfId="0" applyFont="1" applyAlignment="1">
      <alignment horizontal="center" vertical="center" wrapText="1"/>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Alignment="1">
      <alignment horizontal="center" vertical="center"/>
    </xf>
    <xf numFmtId="0" fontId="9" fillId="0" borderId="15" xfId="0" applyFont="1" applyBorder="1" applyAlignment="1">
      <alignment horizontal="distributed" vertical="center"/>
    </xf>
    <xf numFmtId="0" fontId="9" fillId="0" borderId="20" xfId="0" applyFont="1" applyBorder="1" applyAlignment="1">
      <alignment horizontal="center" vertical="center"/>
    </xf>
    <xf numFmtId="0" fontId="9" fillId="0" borderId="21" xfId="0" applyFont="1" applyAlignment="1">
      <alignment horizontal="center" vertical="center"/>
    </xf>
    <xf numFmtId="0" fontId="9" fillId="0" borderId="26" xfId="0" applyFont="1" applyBorder="1" applyAlignment="1">
      <alignment horizontal="center" vertical="center"/>
    </xf>
    <xf numFmtId="0" fontId="9" fillId="0" borderId="6" xfId="0" applyFont="1" applyAlignment="1">
      <alignment horizontal="center" vertical="center"/>
    </xf>
    <xf numFmtId="0" fontId="9" fillId="0" borderId="10" xfId="0" applyFont="1" applyBorder="1" applyAlignment="1">
      <alignment horizontal="center" vertical="center"/>
    </xf>
    <xf numFmtId="0" fontId="9" fillId="0" borderId="16" xfId="0" applyFont="1" applyAlignment="1">
      <alignment horizontal="center" vertical="center"/>
    </xf>
    <xf numFmtId="0" fontId="25" fillId="0" borderId="0" xfId="0" applyFont="1" applyAlignment="1">
      <alignment horizontal="center"/>
    </xf>
    <xf numFmtId="0" fontId="8" fillId="0" borderId="9"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left"/>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8" fillId="0" borderId="3"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center" vertical="center"/>
    </xf>
    <xf numFmtId="0" fontId="8" fillId="0" borderId="7" xfId="0" applyFont="1" applyAlignment="1">
      <alignment horizontal="center" vertical="center"/>
    </xf>
    <xf numFmtId="0" fontId="8" fillId="0" borderId="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Alignment="1">
      <alignment horizontal="center" vertical="center"/>
    </xf>
    <xf numFmtId="0" fontId="0" fillId="0" borderId="21" xfId="0" applyBorder="1" applyAlignment="1">
      <alignment horizontal="center" vertical="center"/>
    </xf>
    <xf numFmtId="0" fontId="10" fillId="0" borderId="0" xfId="0" applyFont="1" applyAlignment="1">
      <alignment horizont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vertical="center"/>
    </xf>
    <xf numFmtId="0" fontId="9" fillId="0" borderId="21" xfId="0" applyFont="1" applyBorder="1" applyAlignment="1">
      <alignment horizontal="center" vertical="center"/>
    </xf>
    <xf numFmtId="0" fontId="9" fillId="0" borderId="8" xfId="0" applyFont="1" applyAlignment="1">
      <alignment horizontal="center" vertical="center"/>
    </xf>
    <xf numFmtId="0" fontId="9" fillId="0" borderId="22" xfId="0" applyFont="1" applyBorder="1" applyAlignment="1">
      <alignment horizontal="center" vertical="center"/>
    </xf>
    <xf numFmtId="0" fontId="9" fillId="0" borderId="23" xfId="0" applyFont="1" applyAlignment="1">
      <alignment horizontal="center" vertical="center"/>
    </xf>
    <xf numFmtId="0" fontId="9" fillId="0" borderId="27" xfId="0" applyFont="1" applyBorder="1" applyAlignment="1">
      <alignment horizontal="center" vertical="center"/>
    </xf>
    <xf numFmtId="0" fontId="19" fillId="0" borderId="20" xfId="0" applyFont="1" applyAlignment="1">
      <alignment horizontal="center" vertical="center"/>
    </xf>
    <xf numFmtId="0" fontId="19" fillId="0" borderId="14"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083 (情シス)国勢調査"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AC120"/>
  <sheetViews>
    <sheetView tabSelected="1" zoomScale="85" zoomScaleNormal="85" zoomScaleSheetLayoutView="100" workbookViewId="0" topLeftCell="A1">
      <selection activeCell="A1" sqref="A1:M1"/>
    </sheetView>
  </sheetViews>
  <sheetFormatPr defaultColWidth="8.796875" defaultRowHeight="14.25"/>
  <cols>
    <col min="1" max="1" width="3.09765625" style="70" customWidth="1"/>
    <col min="2" max="2" width="1.1015625" style="70" customWidth="1"/>
    <col min="3" max="3" width="3.3984375" style="70" customWidth="1"/>
    <col min="4" max="4" width="22.3984375" style="70" customWidth="1"/>
    <col min="5" max="5" width="1.390625" style="70" customWidth="1"/>
    <col min="6" max="6" width="7.59765625" style="70" customWidth="1"/>
    <col min="7" max="7" width="15.69921875" style="211" customWidth="1"/>
    <col min="8" max="8" width="7.59765625" style="70" customWidth="1"/>
    <col min="9" max="9" width="15.3984375" style="70" customWidth="1"/>
    <col min="10" max="10" width="7.59765625" style="70" customWidth="1"/>
    <col min="11" max="11" width="15.19921875" style="70" customWidth="1"/>
    <col min="12" max="12" width="7.59765625" style="70" customWidth="1"/>
    <col min="13" max="13" width="15.59765625" style="70" customWidth="1"/>
    <col min="14" max="14" width="3.3984375" style="70" customWidth="1"/>
    <col min="15" max="15" width="3.09765625" style="70" customWidth="1"/>
    <col min="16" max="16" width="1.1015625" style="70" customWidth="1"/>
    <col min="17" max="17" width="3.3984375" style="70" customWidth="1"/>
    <col min="18" max="18" width="21.8984375" style="70" customWidth="1"/>
    <col min="19" max="19" width="1.69921875" style="70" customWidth="1"/>
    <col min="20" max="20" width="6.8984375" style="70" customWidth="1"/>
    <col min="21" max="21" width="11.8984375" style="211" customWidth="1"/>
    <col min="22" max="22" width="6.8984375" style="70" customWidth="1"/>
    <col min="23" max="23" width="12.19921875" style="212" customWidth="1"/>
    <col min="24" max="24" width="6.8984375" style="70" customWidth="1"/>
    <col min="25" max="25" width="11.8984375" style="211" customWidth="1"/>
    <col min="26" max="26" width="6.8984375" style="70" customWidth="1"/>
    <col min="27" max="27" width="11.8984375" style="70" customWidth="1"/>
    <col min="28" max="28" width="6.8984375" style="70" customWidth="1"/>
    <col min="29" max="29" width="11.69921875" style="70" customWidth="1"/>
    <col min="30" max="16384" width="11.3984375" style="70" customWidth="1"/>
  </cols>
  <sheetData>
    <row r="1" spans="1:29" ht="25.5">
      <c r="A1" s="448" t="s">
        <v>404</v>
      </c>
      <c r="B1" s="448"/>
      <c r="C1" s="448"/>
      <c r="D1" s="448"/>
      <c r="E1" s="448"/>
      <c r="F1" s="448"/>
      <c r="G1" s="448"/>
      <c r="H1" s="448"/>
      <c r="I1" s="448"/>
      <c r="J1" s="448"/>
      <c r="K1" s="448"/>
      <c r="L1" s="448"/>
      <c r="M1" s="448"/>
      <c r="O1" s="349"/>
      <c r="P1" s="349"/>
      <c r="Q1" s="349"/>
      <c r="R1" s="349"/>
      <c r="S1" s="349"/>
      <c r="T1" s="349"/>
      <c r="U1" s="349"/>
      <c r="V1" s="349"/>
      <c r="W1" s="349"/>
      <c r="X1" s="349"/>
      <c r="Y1" s="349"/>
      <c r="Z1" s="349"/>
      <c r="AA1" s="349"/>
      <c r="AB1" s="349"/>
      <c r="AC1" s="349"/>
    </row>
    <row r="2" spans="1:29" ht="17.25" customHeight="1" thickBot="1">
      <c r="A2" s="72"/>
      <c r="B2" s="72"/>
      <c r="C2" s="72"/>
      <c r="D2" s="72"/>
      <c r="E2" s="72"/>
      <c r="F2" s="72"/>
      <c r="G2" s="72"/>
      <c r="H2" s="72"/>
      <c r="I2" s="72"/>
      <c r="J2" s="72"/>
      <c r="K2" s="72"/>
      <c r="L2" s="72"/>
      <c r="M2" s="72"/>
      <c r="O2" s="71"/>
      <c r="P2" s="71"/>
      <c r="Q2" s="71"/>
      <c r="R2" s="71"/>
      <c r="S2" s="71"/>
      <c r="T2" s="71"/>
      <c r="U2" s="71"/>
      <c r="V2" s="71"/>
      <c r="W2" s="71"/>
      <c r="X2" s="71"/>
      <c r="Y2" s="71"/>
      <c r="Z2" s="71"/>
      <c r="AA2" s="71"/>
      <c r="AB2" s="71"/>
      <c r="AC2" s="71"/>
    </row>
    <row r="3" spans="1:29" ht="18.75" customHeight="1">
      <c r="A3" s="450" t="s">
        <v>406</v>
      </c>
      <c r="B3" s="450"/>
      <c r="C3" s="450"/>
      <c r="D3" s="450"/>
      <c r="E3" s="451"/>
      <c r="F3" s="456" t="s">
        <v>407</v>
      </c>
      <c r="G3" s="457"/>
      <c r="H3" s="456" t="s">
        <v>61</v>
      </c>
      <c r="I3" s="457"/>
      <c r="J3" s="456" t="s">
        <v>62</v>
      </c>
      <c r="K3" s="457"/>
      <c r="L3" s="456" t="s">
        <v>408</v>
      </c>
      <c r="M3" s="457"/>
      <c r="O3" s="450" t="s">
        <v>0</v>
      </c>
      <c r="P3" s="450"/>
      <c r="Q3" s="450"/>
      <c r="R3" s="450"/>
      <c r="S3" s="451"/>
      <c r="T3" s="406" t="s">
        <v>20</v>
      </c>
      <c r="U3" s="377"/>
      <c r="V3" s="461" t="s">
        <v>21</v>
      </c>
      <c r="W3" s="462"/>
      <c r="X3" s="461" t="s">
        <v>22</v>
      </c>
      <c r="Y3" s="462"/>
      <c r="Z3" s="461" t="s">
        <v>23</v>
      </c>
      <c r="AA3" s="462"/>
      <c r="AB3" s="461" t="s">
        <v>24</v>
      </c>
      <c r="AC3" s="405"/>
    </row>
    <row r="4" spans="1:29" ht="13.5">
      <c r="A4" s="452"/>
      <c r="B4" s="452"/>
      <c r="C4" s="452"/>
      <c r="D4" s="452"/>
      <c r="E4" s="453"/>
      <c r="F4" s="81" t="s">
        <v>1</v>
      </c>
      <c r="G4" s="81" t="s">
        <v>4</v>
      </c>
      <c r="H4" s="82" t="s">
        <v>1</v>
      </c>
      <c r="I4" s="83" t="s">
        <v>4</v>
      </c>
      <c r="J4" s="81" t="s">
        <v>409</v>
      </c>
      <c r="K4" s="403" t="s">
        <v>4</v>
      </c>
      <c r="L4" s="81" t="s">
        <v>1</v>
      </c>
      <c r="M4" s="463" t="s">
        <v>4</v>
      </c>
      <c r="O4" s="452"/>
      <c r="P4" s="452"/>
      <c r="Q4" s="452"/>
      <c r="R4" s="452"/>
      <c r="S4" s="453"/>
      <c r="T4" s="84" t="s">
        <v>1</v>
      </c>
      <c r="U4" s="85" t="s">
        <v>2</v>
      </c>
      <c r="V4" s="84" t="s">
        <v>1</v>
      </c>
      <c r="W4" s="86" t="s">
        <v>2</v>
      </c>
      <c r="X4" s="87" t="s">
        <v>1</v>
      </c>
      <c r="Y4" s="88" t="s">
        <v>2</v>
      </c>
      <c r="Z4" s="84" t="s">
        <v>1</v>
      </c>
      <c r="AA4" s="84" t="s">
        <v>2</v>
      </c>
      <c r="AB4" s="84" t="s">
        <v>1</v>
      </c>
      <c r="AC4" s="89" t="s">
        <v>2</v>
      </c>
    </row>
    <row r="5" spans="1:29" ht="13.5">
      <c r="A5" s="454"/>
      <c r="B5" s="454"/>
      <c r="C5" s="454"/>
      <c r="D5" s="454"/>
      <c r="E5" s="455"/>
      <c r="F5" s="90" t="s">
        <v>3</v>
      </c>
      <c r="G5" s="91"/>
      <c r="H5" s="91" t="s">
        <v>410</v>
      </c>
      <c r="I5" s="92"/>
      <c r="J5" s="90" t="s">
        <v>3</v>
      </c>
      <c r="K5" s="404"/>
      <c r="L5" s="90" t="s">
        <v>3</v>
      </c>
      <c r="M5" s="464"/>
      <c r="O5" s="454"/>
      <c r="P5" s="454"/>
      <c r="Q5" s="454"/>
      <c r="R5" s="454"/>
      <c r="S5" s="455"/>
      <c r="T5" s="93" t="s">
        <v>3</v>
      </c>
      <c r="U5" s="94" t="s">
        <v>25</v>
      </c>
      <c r="V5" s="93" t="s">
        <v>3</v>
      </c>
      <c r="W5" s="94" t="s">
        <v>25</v>
      </c>
      <c r="X5" s="95" t="s">
        <v>3</v>
      </c>
      <c r="Y5" s="94" t="s">
        <v>25</v>
      </c>
      <c r="Z5" s="93" t="s">
        <v>3</v>
      </c>
      <c r="AA5" s="94" t="s">
        <v>25</v>
      </c>
      <c r="AB5" s="93" t="s">
        <v>3</v>
      </c>
      <c r="AC5" s="98" t="s">
        <v>25</v>
      </c>
    </row>
    <row r="6" spans="1:29" s="101" customFormat="1" ht="18" customHeight="1">
      <c r="A6" s="99"/>
      <c r="B6" s="99"/>
      <c r="C6" s="459" t="s">
        <v>26</v>
      </c>
      <c r="D6" s="459"/>
      <c r="E6" s="100"/>
      <c r="F6" s="5">
        <v>1869</v>
      </c>
      <c r="G6" s="6">
        <v>474465.59</v>
      </c>
      <c r="H6" s="5">
        <v>1723</v>
      </c>
      <c r="I6" s="6">
        <v>459359.03</v>
      </c>
      <c r="J6" s="11">
        <v>1766</v>
      </c>
      <c r="K6" s="10">
        <v>400835.35</v>
      </c>
      <c r="L6" s="9">
        <v>929</v>
      </c>
      <c r="M6" s="12">
        <v>314691.75</v>
      </c>
      <c r="O6" s="99"/>
      <c r="P6" s="99"/>
      <c r="Q6" s="459" t="s">
        <v>26</v>
      </c>
      <c r="R6" s="459"/>
      <c r="S6" s="102"/>
      <c r="T6" s="103">
        <f aca="true" t="shared" si="0" ref="T6:AA6">SUM(T8:T13)</f>
        <v>74</v>
      </c>
      <c r="U6" s="104">
        <f t="shared" si="0"/>
        <v>18826.59</v>
      </c>
      <c r="V6" s="105">
        <f t="shared" si="0"/>
        <v>64</v>
      </c>
      <c r="W6" s="106">
        <f t="shared" si="0"/>
        <v>21853</v>
      </c>
      <c r="X6" s="105">
        <f t="shared" si="0"/>
        <v>71</v>
      </c>
      <c r="Y6" s="107">
        <f t="shared" si="0"/>
        <v>26583.04</v>
      </c>
      <c r="Z6" s="105">
        <f t="shared" si="0"/>
        <v>43</v>
      </c>
      <c r="AA6" s="106">
        <f t="shared" si="0"/>
        <v>19076.09</v>
      </c>
      <c r="AB6" s="105">
        <f>SUM(AB8:AB13)</f>
        <v>74</v>
      </c>
      <c r="AC6" s="106">
        <f>SUM(AC8:AC13)</f>
        <v>27220.190000000002</v>
      </c>
    </row>
    <row r="7" spans="1:29" ht="11.25" customHeight="1">
      <c r="A7" s="108"/>
      <c r="B7" s="108"/>
      <c r="C7" s="109"/>
      <c r="D7" s="109"/>
      <c r="E7" s="110"/>
      <c r="F7" s="111"/>
      <c r="G7" s="111"/>
      <c r="H7" s="111"/>
      <c r="I7" s="111"/>
      <c r="J7" s="112"/>
      <c r="K7" s="113"/>
      <c r="L7" s="114"/>
      <c r="M7" s="115"/>
      <c r="O7" s="108"/>
      <c r="P7" s="108"/>
      <c r="Q7" s="109"/>
      <c r="R7" s="109"/>
      <c r="S7" s="116"/>
      <c r="T7" s="117"/>
      <c r="U7" s="118"/>
      <c r="V7" s="119"/>
      <c r="W7" s="120"/>
      <c r="X7" s="119"/>
      <c r="Y7" s="121"/>
      <c r="Z7" s="119"/>
      <c r="AA7" s="122"/>
      <c r="AB7" s="119"/>
      <c r="AC7" s="122"/>
    </row>
    <row r="8" spans="1:29" ht="15.75" customHeight="1">
      <c r="A8" s="108"/>
      <c r="B8" s="123"/>
      <c r="C8" s="458" t="s">
        <v>27</v>
      </c>
      <c r="D8" s="458"/>
      <c r="E8" s="110"/>
      <c r="F8" s="125">
        <v>8</v>
      </c>
      <c r="G8" s="126">
        <v>4662.17</v>
      </c>
      <c r="H8" s="127">
        <v>2</v>
      </c>
      <c r="I8" s="128">
        <v>2355.68</v>
      </c>
      <c r="J8" s="112">
        <v>8</v>
      </c>
      <c r="K8" s="113">
        <v>4754.11</v>
      </c>
      <c r="L8" s="114">
        <v>6</v>
      </c>
      <c r="M8" s="115">
        <v>1701.72</v>
      </c>
      <c r="O8" s="108"/>
      <c r="P8" s="123"/>
      <c r="Q8" s="458" t="s">
        <v>27</v>
      </c>
      <c r="R8" s="458"/>
      <c r="S8" s="116"/>
      <c r="T8" s="129" t="s">
        <v>63</v>
      </c>
      <c r="U8" s="130" t="s">
        <v>63</v>
      </c>
      <c r="V8" s="131" t="s">
        <v>63</v>
      </c>
      <c r="W8" s="132" t="s">
        <v>63</v>
      </c>
      <c r="X8" s="133" t="s">
        <v>63</v>
      </c>
      <c r="Y8" s="134" t="s">
        <v>63</v>
      </c>
      <c r="Z8" s="131" t="s">
        <v>63</v>
      </c>
      <c r="AA8" s="130" t="s">
        <v>63</v>
      </c>
      <c r="AB8" s="133">
        <v>1</v>
      </c>
      <c r="AC8" s="133">
        <v>417.36</v>
      </c>
    </row>
    <row r="9" spans="1:29" ht="15.75" customHeight="1">
      <c r="A9" s="108" t="s">
        <v>5</v>
      </c>
      <c r="B9" s="135"/>
      <c r="C9" s="458" t="s">
        <v>28</v>
      </c>
      <c r="D9" s="458"/>
      <c r="E9" s="110"/>
      <c r="F9" s="125">
        <v>33</v>
      </c>
      <c r="G9" s="126">
        <v>8732.12</v>
      </c>
      <c r="H9" s="127">
        <v>3</v>
      </c>
      <c r="I9" s="128">
        <v>218.75</v>
      </c>
      <c r="J9" s="112">
        <v>25</v>
      </c>
      <c r="K9" s="113">
        <v>3092.8</v>
      </c>
      <c r="L9" s="114">
        <v>18</v>
      </c>
      <c r="M9" s="115">
        <v>8031.39</v>
      </c>
      <c r="O9" s="108" t="s">
        <v>5</v>
      </c>
      <c r="P9" s="135"/>
      <c r="Q9" s="458" t="s">
        <v>28</v>
      </c>
      <c r="R9" s="458"/>
      <c r="S9" s="116"/>
      <c r="T9" s="129">
        <v>1</v>
      </c>
      <c r="U9" s="130">
        <v>136.48</v>
      </c>
      <c r="V9" s="131">
        <v>2</v>
      </c>
      <c r="W9" s="132">
        <v>292.77</v>
      </c>
      <c r="X9" s="133">
        <v>3</v>
      </c>
      <c r="Y9" s="134">
        <v>617.44</v>
      </c>
      <c r="Z9" s="131">
        <v>3</v>
      </c>
      <c r="AA9" s="130">
        <v>1230.54</v>
      </c>
      <c r="AB9" s="133">
        <v>2</v>
      </c>
      <c r="AC9" s="133">
        <v>276.54</v>
      </c>
    </row>
    <row r="10" spans="1:29" ht="15.75" customHeight="1">
      <c r="A10" s="108" t="s">
        <v>6</v>
      </c>
      <c r="B10" s="135"/>
      <c r="C10" s="458" t="s">
        <v>29</v>
      </c>
      <c r="D10" s="458"/>
      <c r="E10" s="110"/>
      <c r="F10" s="125">
        <v>16</v>
      </c>
      <c r="G10" s="126">
        <v>3494.1</v>
      </c>
      <c r="H10" s="127">
        <v>15</v>
      </c>
      <c r="I10" s="128">
        <v>2197.98</v>
      </c>
      <c r="J10" s="112">
        <v>11</v>
      </c>
      <c r="K10" s="113">
        <v>3006.6</v>
      </c>
      <c r="L10" s="114">
        <v>7</v>
      </c>
      <c r="M10" s="115">
        <v>1912.33</v>
      </c>
      <c r="O10" s="108" t="s">
        <v>6</v>
      </c>
      <c r="P10" s="135"/>
      <c r="Q10" s="458" t="s">
        <v>29</v>
      </c>
      <c r="R10" s="458"/>
      <c r="S10" s="116"/>
      <c r="T10" s="129">
        <v>4</v>
      </c>
      <c r="U10" s="130">
        <v>2187.18</v>
      </c>
      <c r="V10" s="131">
        <v>4</v>
      </c>
      <c r="W10" s="132">
        <v>491.87</v>
      </c>
      <c r="X10" s="133">
        <v>1</v>
      </c>
      <c r="Y10" s="134">
        <v>61.31</v>
      </c>
      <c r="Z10" s="131">
        <v>2</v>
      </c>
      <c r="AA10" s="130">
        <v>1012.88</v>
      </c>
      <c r="AB10" s="133">
        <v>1</v>
      </c>
      <c r="AC10" s="136">
        <v>16.1</v>
      </c>
    </row>
    <row r="11" spans="1:29" ht="15.75" customHeight="1">
      <c r="A11" s="108" t="s">
        <v>7</v>
      </c>
      <c r="B11" s="135"/>
      <c r="C11" s="449" t="s">
        <v>30</v>
      </c>
      <c r="D11" s="449"/>
      <c r="E11" s="110"/>
      <c r="F11" s="125">
        <v>335</v>
      </c>
      <c r="G11" s="126">
        <v>166661.96</v>
      </c>
      <c r="H11" s="127">
        <v>353</v>
      </c>
      <c r="I11" s="128">
        <v>223573.65</v>
      </c>
      <c r="J11" s="112">
        <v>374</v>
      </c>
      <c r="K11" s="113">
        <v>139409.69</v>
      </c>
      <c r="L11" s="114">
        <v>191</v>
      </c>
      <c r="M11" s="115">
        <v>124270.11</v>
      </c>
      <c r="O11" s="108" t="s">
        <v>7</v>
      </c>
      <c r="P11" s="135"/>
      <c r="Q11" s="449" t="s">
        <v>30</v>
      </c>
      <c r="R11" s="449"/>
      <c r="S11" s="116"/>
      <c r="T11" s="129">
        <v>13</v>
      </c>
      <c r="U11" s="130">
        <v>2691.61</v>
      </c>
      <c r="V11" s="131">
        <v>13</v>
      </c>
      <c r="W11" s="132">
        <v>8580.39</v>
      </c>
      <c r="X11" s="133">
        <v>18</v>
      </c>
      <c r="Y11" s="134">
        <v>11692.46</v>
      </c>
      <c r="Z11" s="131">
        <v>5</v>
      </c>
      <c r="AA11" s="130">
        <v>3896.81</v>
      </c>
      <c r="AB11" s="133">
        <v>15</v>
      </c>
      <c r="AC11" s="138">
        <v>11829.49</v>
      </c>
    </row>
    <row r="12" spans="1:29" ht="15.75" customHeight="1">
      <c r="A12" s="108" t="s">
        <v>8</v>
      </c>
      <c r="B12" s="135"/>
      <c r="C12" s="449" t="s">
        <v>31</v>
      </c>
      <c r="D12" s="449"/>
      <c r="E12" s="110"/>
      <c r="F12" s="125">
        <v>60</v>
      </c>
      <c r="G12" s="126">
        <v>24565.13</v>
      </c>
      <c r="H12" s="127">
        <v>27</v>
      </c>
      <c r="I12" s="128">
        <v>14674.46</v>
      </c>
      <c r="J12" s="112">
        <v>57</v>
      </c>
      <c r="K12" s="113">
        <v>32583.55</v>
      </c>
      <c r="L12" s="114">
        <v>49</v>
      </c>
      <c r="M12" s="115">
        <v>56278.3</v>
      </c>
      <c r="O12" s="108" t="s">
        <v>8</v>
      </c>
      <c r="P12" s="135"/>
      <c r="Q12" s="449" t="s">
        <v>31</v>
      </c>
      <c r="R12" s="449"/>
      <c r="S12" s="116"/>
      <c r="T12" s="129">
        <v>2</v>
      </c>
      <c r="U12" s="130">
        <v>1325.45</v>
      </c>
      <c r="V12" s="131">
        <v>3</v>
      </c>
      <c r="W12" s="132">
        <v>3699.16</v>
      </c>
      <c r="X12" s="133">
        <v>1</v>
      </c>
      <c r="Y12" s="134">
        <v>270</v>
      </c>
      <c r="Z12" s="131">
        <v>4</v>
      </c>
      <c r="AA12" s="130">
        <v>5465.66</v>
      </c>
      <c r="AB12" s="133">
        <v>3</v>
      </c>
      <c r="AC12" s="138">
        <v>2165.8</v>
      </c>
    </row>
    <row r="13" spans="1:29" ht="15.75" customHeight="1">
      <c r="A13" s="108"/>
      <c r="B13" s="139"/>
      <c r="C13" s="449" t="s">
        <v>32</v>
      </c>
      <c r="D13" s="449"/>
      <c r="E13" s="110"/>
      <c r="F13" s="125">
        <v>1417</v>
      </c>
      <c r="G13" s="126">
        <v>266350.11</v>
      </c>
      <c r="H13" s="127">
        <v>1323</v>
      </c>
      <c r="I13" s="128">
        <v>216338.51</v>
      </c>
      <c r="J13" s="112">
        <v>1291</v>
      </c>
      <c r="K13" s="113">
        <v>217988.6</v>
      </c>
      <c r="L13" s="114">
        <v>658</v>
      </c>
      <c r="M13" s="115">
        <v>122497.9</v>
      </c>
      <c r="O13" s="108"/>
      <c r="P13" s="139"/>
      <c r="Q13" s="449" t="s">
        <v>32</v>
      </c>
      <c r="R13" s="449"/>
      <c r="S13" s="116"/>
      <c r="T13" s="129">
        <v>54</v>
      </c>
      <c r="U13" s="130">
        <v>12485.87</v>
      </c>
      <c r="V13" s="131">
        <v>42</v>
      </c>
      <c r="W13" s="132">
        <v>8788.81</v>
      </c>
      <c r="X13" s="131">
        <v>48</v>
      </c>
      <c r="Y13" s="132">
        <v>13941.83</v>
      </c>
      <c r="Z13" s="131">
        <v>29</v>
      </c>
      <c r="AA13" s="130">
        <v>7470.2</v>
      </c>
      <c r="AB13" s="131">
        <v>52</v>
      </c>
      <c r="AC13" s="130">
        <v>12514.9</v>
      </c>
    </row>
    <row r="14" spans="1:29" ht="11.25" customHeight="1">
      <c r="A14" s="108"/>
      <c r="B14" s="108"/>
      <c r="C14" s="109"/>
      <c r="D14" s="109"/>
      <c r="E14" s="110"/>
      <c r="F14" s="111"/>
      <c r="G14" s="111"/>
      <c r="H14" s="140"/>
      <c r="I14" s="140"/>
      <c r="J14" s="112"/>
      <c r="K14" s="113"/>
      <c r="L14" s="114"/>
      <c r="M14" s="115"/>
      <c r="O14" s="108"/>
      <c r="P14" s="108"/>
      <c r="Q14" s="109"/>
      <c r="R14" s="109"/>
      <c r="S14" s="116"/>
      <c r="T14" s="117"/>
      <c r="U14" s="118"/>
      <c r="V14" s="118"/>
      <c r="W14" s="121"/>
      <c r="X14" s="118"/>
      <c r="Y14" s="121"/>
      <c r="Z14" s="118"/>
      <c r="AA14" s="118"/>
      <c r="AB14" s="118"/>
      <c r="AC14" s="118"/>
    </row>
    <row r="15" spans="1:29" ht="15.75" customHeight="1">
      <c r="A15" s="108" t="s">
        <v>33</v>
      </c>
      <c r="B15" s="123"/>
      <c r="C15" s="449" t="s">
        <v>34</v>
      </c>
      <c r="D15" s="449"/>
      <c r="E15" s="110"/>
      <c r="F15" s="125">
        <v>1568</v>
      </c>
      <c r="G15" s="126">
        <v>405038.55</v>
      </c>
      <c r="H15" s="127">
        <v>1482</v>
      </c>
      <c r="I15" s="128">
        <v>418585.25</v>
      </c>
      <c r="J15" s="112">
        <v>1523</v>
      </c>
      <c r="K15" s="113">
        <v>352760.46</v>
      </c>
      <c r="L15" s="114">
        <v>768</v>
      </c>
      <c r="M15" s="115">
        <v>272020.48</v>
      </c>
      <c r="O15" s="108" t="s">
        <v>33</v>
      </c>
      <c r="P15" s="123"/>
      <c r="Q15" s="449" t="s">
        <v>34</v>
      </c>
      <c r="R15" s="449"/>
      <c r="S15" s="116"/>
      <c r="T15" s="129">
        <v>60</v>
      </c>
      <c r="U15" s="130">
        <v>15514.14</v>
      </c>
      <c r="V15" s="131">
        <v>53</v>
      </c>
      <c r="W15" s="132">
        <v>18860.76</v>
      </c>
      <c r="X15" s="131">
        <v>59</v>
      </c>
      <c r="Y15" s="132">
        <v>24902.75</v>
      </c>
      <c r="Z15" s="131">
        <v>38</v>
      </c>
      <c r="AA15" s="130">
        <v>17584.63</v>
      </c>
      <c r="AB15" s="131">
        <v>63</v>
      </c>
      <c r="AC15" s="130">
        <v>25950.58</v>
      </c>
    </row>
    <row r="16" spans="1:29" ht="15.75" customHeight="1">
      <c r="A16" s="108" t="s">
        <v>9</v>
      </c>
      <c r="B16" s="135"/>
      <c r="C16" s="449" t="s">
        <v>35</v>
      </c>
      <c r="D16" s="449"/>
      <c r="E16" s="110"/>
      <c r="F16" s="125">
        <v>292</v>
      </c>
      <c r="G16" s="126">
        <v>67844.83</v>
      </c>
      <c r="H16" s="127">
        <v>240</v>
      </c>
      <c r="I16" s="128">
        <v>40651.12</v>
      </c>
      <c r="J16" s="112">
        <v>241</v>
      </c>
      <c r="K16" s="113">
        <v>47825.64</v>
      </c>
      <c r="L16" s="114">
        <v>161</v>
      </c>
      <c r="M16" s="115">
        <v>42671.27</v>
      </c>
      <c r="O16" s="108" t="s">
        <v>9</v>
      </c>
      <c r="P16" s="135"/>
      <c r="Q16" s="449" t="s">
        <v>35</v>
      </c>
      <c r="R16" s="449"/>
      <c r="S16" s="116"/>
      <c r="T16" s="129">
        <v>14</v>
      </c>
      <c r="U16" s="130">
        <v>3312.45</v>
      </c>
      <c r="V16" s="131">
        <v>11</v>
      </c>
      <c r="W16" s="132">
        <v>2992.24</v>
      </c>
      <c r="X16" s="131">
        <v>12</v>
      </c>
      <c r="Y16" s="132">
        <v>1680.29</v>
      </c>
      <c r="Z16" s="131">
        <v>5</v>
      </c>
      <c r="AA16" s="130">
        <v>1491.46</v>
      </c>
      <c r="AB16" s="131">
        <v>11</v>
      </c>
      <c r="AC16" s="130">
        <v>1269.61</v>
      </c>
    </row>
    <row r="17" spans="1:29" ht="15.75" customHeight="1">
      <c r="A17" s="108" t="s">
        <v>10</v>
      </c>
      <c r="B17" s="135"/>
      <c r="C17" s="449" t="s">
        <v>36</v>
      </c>
      <c r="D17" s="449"/>
      <c r="E17" s="110"/>
      <c r="F17" s="127">
        <v>4</v>
      </c>
      <c r="G17" s="128">
        <v>653.31</v>
      </c>
      <c r="H17" s="127" t="s">
        <v>19</v>
      </c>
      <c r="I17" s="128" t="s">
        <v>19</v>
      </c>
      <c r="J17" s="112">
        <v>1</v>
      </c>
      <c r="K17" s="113">
        <v>171.91</v>
      </c>
      <c r="L17" s="141" t="s">
        <v>19</v>
      </c>
      <c r="M17" s="142" t="s">
        <v>19</v>
      </c>
      <c r="O17" s="108" t="s">
        <v>10</v>
      </c>
      <c r="P17" s="135"/>
      <c r="Q17" s="449" t="s">
        <v>36</v>
      </c>
      <c r="R17" s="449"/>
      <c r="S17" s="116"/>
      <c r="T17" s="129" t="s">
        <v>63</v>
      </c>
      <c r="U17" s="130" t="s">
        <v>63</v>
      </c>
      <c r="V17" s="131" t="s">
        <v>63</v>
      </c>
      <c r="W17" s="132" t="s">
        <v>63</v>
      </c>
      <c r="X17" s="131" t="s">
        <v>63</v>
      </c>
      <c r="Y17" s="132" t="s">
        <v>63</v>
      </c>
      <c r="Z17" s="131" t="s">
        <v>63</v>
      </c>
      <c r="AA17" s="130" t="s">
        <v>63</v>
      </c>
      <c r="AB17" s="131" t="s">
        <v>63</v>
      </c>
      <c r="AC17" s="130" t="s">
        <v>63</v>
      </c>
    </row>
    <row r="18" spans="1:29" ht="15.75" customHeight="1">
      <c r="A18" s="108" t="s">
        <v>8</v>
      </c>
      <c r="B18" s="139"/>
      <c r="C18" s="449" t="s">
        <v>37</v>
      </c>
      <c r="D18" s="449"/>
      <c r="E18" s="110"/>
      <c r="F18" s="127">
        <v>5</v>
      </c>
      <c r="G18" s="128">
        <v>928.9</v>
      </c>
      <c r="H18" s="143">
        <v>1</v>
      </c>
      <c r="I18" s="143">
        <v>122.66</v>
      </c>
      <c r="J18" s="112">
        <v>1</v>
      </c>
      <c r="K18" s="113">
        <v>75.34</v>
      </c>
      <c r="L18" s="141" t="s">
        <v>19</v>
      </c>
      <c r="M18" s="142" t="s">
        <v>19</v>
      </c>
      <c r="O18" s="108" t="s">
        <v>8</v>
      </c>
      <c r="P18" s="139"/>
      <c r="Q18" s="449" t="s">
        <v>37</v>
      </c>
      <c r="R18" s="449"/>
      <c r="S18" s="116"/>
      <c r="T18" s="129" t="s">
        <v>63</v>
      </c>
      <c r="U18" s="130" t="s">
        <v>63</v>
      </c>
      <c r="V18" s="131" t="s">
        <v>63</v>
      </c>
      <c r="W18" s="132" t="s">
        <v>63</v>
      </c>
      <c r="X18" s="131" t="s">
        <v>63</v>
      </c>
      <c r="Y18" s="132" t="s">
        <v>63</v>
      </c>
      <c r="Z18" s="131" t="s">
        <v>63</v>
      </c>
      <c r="AA18" s="130" t="s">
        <v>63</v>
      </c>
      <c r="AB18" s="131" t="s">
        <v>63</v>
      </c>
      <c r="AC18" s="130" t="s">
        <v>63</v>
      </c>
    </row>
    <row r="19" spans="1:29" ht="11.25" customHeight="1">
      <c r="A19" s="108"/>
      <c r="B19" s="108"/>
      <c r="C19" s="109"/>
      <c r="D19" s="109"/>
      <c r="E19" s="110"/>
      <c r="F19" s="111"/>
      <c r="G19" s="111"/>
      <c r="H19" s="140"/>
      <c r="I19" s="140"/>
      <c r="J19" s="112"/>
      <c r="K19" s="113"/>
      <c r="L19" s="114"/>
      <c r="M19" s="115"/>
      <c r="O19" s="108"/>
      <c r="P19" s="108"/>
      <c r="Q19" s="109"/>
      <c r="R19" s="109"/>
      <c r="S19" s="116"/>
      <c r="T19" s="129"/>
      <c r="U19" s="130"/>
      <c r="V19" s="131"/>
      <c r="W19" s="132"/>
      <c r="X19" s="131"/>
      <c r="Y19" s="132"/>
      <c r="Z19" s="131"/>
      <c r="AA19" s="130"/>
      <c r="AB19" s="131"/>
      <c r="AC19" s="130"/>
    </row>
    <row r="20" spans="1:29" ht="15.75" customHeight="1">
      <c r="A20" s="108"/>
      <c r="B20" s="123"/>
      <c r="C20" s="449" t="s">
        <v>38</v>
      </c>
      <c r="D20" s="449"/>
      <c r="E20" s="110"/>
      <c r="F20" s="125">
        <v>1024</v>
      </c>
      <c r="G20" s="126">
        <v>136312.8</v>
      </c>
      <c r="H20" s="127">
        <v>1034</v>
      </c>
      <c r="I20" s="128">
        <v>133980.7</v>
      </c>
      <c r="J20" s="112">
        <v>1063</v>
      </c>
      <c r="K20" s="113">
        <v>139143.33</v>
      </c>
      <c r="L20" s="114">
        <v>349</v>
      </c>
      <c r="M20" s="115">
        <v>48659.7</v>
      </c>
      <c r="O20" s="108"/>
      <c r="P20" s="123"/>
      <c r="Q20" s="449" t="s">
        <v>38</v>
      </c>
      <c r="R20" s="449"/>
      <c r="S20" s="116"/>
      <c r="T20" s="129">
        <v>28</v>
      </c>
      <c r="U20" s="130">
        <v>5400.18</v>
      </c>
      <c r="V20" s="131">
        <v>28</v>
      </c>
      <c r="W20" s="132">
        <v>4119</v>
      </c>
      <c r="X20" s="131">
        <v>30</v>
      </c>
      <c r="Y20" s="132">
        <v>5429</v>
      </c>
      <c r="Z20" s="131">
        <v>17</v>
      </c>
      <c r="AA20" s="130">
        <v>3070.24</v>
      </c>
      <c r="AB20" s="131">
        <v>30</v>
      </c>
      <c r="AC20" s="130">
        <v>4563.91</v>
      </c>
    </row>
    <row r="21" spans="1:29" ht="15.75" customHeight="1">
      <c r="A21" s="460" t="s">
        <v>39</v>
      </c>
      <c r="B21" s="135"/>
      <c r="C21" s="449" t="s">
        <v>40</v>
      </c>
      <c r="D21" s="449"/>
      <c r="E21" s="110"/>
      <c r="F21" s="125">
        <v>9</v>
      </c>
      <c r="G21" s="126">
        <v>23436.84</v>
      </c>
      <c r="H21" s="127">
        <v>6</v>
      </c>
      <c r="I21" s="128">
        <v>116900.21</v>
      </c>
      <c r="J21" s="112">
        <v>3</v>
      </c>
      <c r="K21" s="113">
        <v>8928.69</v>
      </c>
      <c r="L21" s="114">
        <v>3</v>
      </c>
      <c r="M21" s="115">
        <v>11017.71</v>
      </c>
      <c r="O21" s="460" t="s">
        <v>39</v>
      </c>
      <c r="P21" s="135"/>
      <c r="Q21" s="449" t="s">
        <v>40</v>
      </c>
      <c r="R21" s="449"/>
      <c r="S21" s="116"/>
      <c r="T21" s="129" t="s">
        <v>63</v>
      </c>
      <c r="U21" s="130" t="s">
        <v>63</v>
      </c>
      <c r="V21" s="131" t="s">
        <v>63</v>
      </c>
      <c r="W21" s="132" t="s">
        <v>63</v>
      </c>
      <c r="X21" s="131" t="s">
        <v>63</v>
      </c>
      <c r="Y21" s="132" t="s">
        <v>63</v>
      </c>
      <c r="Z21" s="131" t="s">
        <v>63</v>
      </c>
      <c r="AA21" s="130" t="s">
        <v>63</v>
      </c>
      <c r="AB21" s="131" t="s">
        <v>63</v>
      </c>
      <c r="AC21" s="130" t="s">
        <v>63</v>
      </c>
    </row>
    <row r="22" spans="1:29" ht="15.75" customHeight="1">
      <c r="A22" s="460"/>
      <c r="B22" s="135"/>
      <c r="C22" s="449" t="s">
        <v>41</v>
      </c>
      <c r="D22" s="449"/>
      <c r="E22" s="110"/>
      <c r="F22" s="125">
        <v>129</v>
      </c>
      <c r="G22" s="126">
        <v>110342.01</v>
      </c>
      <c r="H22" s="127">
        <v>87</v>
      </c>
      <c r="I22" s="128">
        <v>74268.47</v>
      </c>
      <c r="J22" s="112">
        <v>81</v>
      </c>
      <c r="K22" s="113">
        <v>80728.04</v>
      </c>
      <c r="L22" s="114">
        <v>95</v>
      </c>
      <c r="M22" s="115">
        <v>104273.17</v>
      </c>
      <c r="O22" s="460"/>
      <c r="P22" s="135"/>
      <c r="Q22" s="449" t="s">
        <v>41</v>
      </c>
      <c r="R22" s="449"/>
      <c r="S22" s="116"/>
      <c r="T22" s="129">
        <v>5</v>
      </c>
      <c r="U22" s="130">
        <v>3568.93</v>
      </c>
      <c r="V22" s="131">
        <v>10</v>
      </c>
      <c r="W22" s="132">
        <v>6853.34</v>
      </c>
      <c r="X22" s="131">
        <v>10</v>
      </c>
      <c r="Y22" s="132">
        <v>6387.43</v>
      </c>
      <c r="Z22" s="131">
        <v>7</v>
      </c>
      <c r="AA22" s="130">
        <v>8120.14</v>
      </c>
      <c r="AB22" s="131">
        <v>7</v>
      </c>
      <c r="AC22" s="130">
        <v>4700.23</v>
      </c>
    </row>
    <row r="23" spans="1:29" ht="15.75" customHeight="1">
      <c r="A23" s="460"/>
      <c r="B23" s="135"/>
      <c r="C23" s="449" t="s">
        <v>42</v>
      </c>
      <c r="D23" s="449"/>
      <c r="E23" s="110"/>
      <c r="F23" s="125">
        <v>686</v>
      </c>
      <c r="G23" s="126">
        <v>201307.07</v>
      </c>
      <c r="H23" s="127">
        <v>566</v>
      </c>
      <c r="I23" s="128">
        <v>133361.04</v>
      </c>
      <c r="J23" s="112">
        <v>589</v>
      </c>
      <c r="K23" s="113">
        <v>171508.38</v>
      </c>
      <c r="L23" s="114">
        <v>425</v>
      </c>
      <c r="M23" s="115">
        <v>149506.09</v>
      </c>
      <c r="O23" s="460"/>
      <c r="P23" s="135"/>
      <c r="Q23" s="449" t="s">
        <v>42</v>
      </c>
      <c r="R23" s="449"/>
      <c r="S23" s="116"/>
      <c r="T23" s="129">
        <v>39</v>
      </c>
      <c r="U23" s="130">
        <v>9653.16</v>
      </c>
      <c r="V23" s="131">
        <v>25</v>
      </c>
      <c r="W23" s="132">
        <v>10801.54</v>
      </c>
      <c r="X23" s="131">
        <v>27</v>
      </c>
      <c r="Y23" s="132">
        <v>14008.71</v>
      </c>
      <c r="Z23" s="131">
        <v>16</v>
      </c>
      <c r="AA23" s="130">
        <v>7647.64</v>
      </c>
      <c r="AB23" s="131">
        <v>36</v>
      </c>
      <c r="AC23" s="130">
        <v>17822.93</v>
      </c>
    </row>
    <row r="24" spans="1:29" ht="15.75" customHeight="1">
      <c r="A24" s="460"/>
      <c r="B24" s="135"/>
      <c r="C24" s="449" t="s">
        <v>43</v>
      </c>
      <c r="D24" s="449"/>
      <c r="E24" s="110"/>
      <c r="F24" s="143">
        <v>1</v>
      </c>
      <c r="G24" s="143">
        <v>12.9</v>
      </c>
      <c r="H24" s="127">
        <v>15</v>
      </c>
      <c r="I24" s="128">
        <v>76.2</v>
      </c>
      <c r="J24" s="112">
        <v>5</v>
      </c>
      <c r="K24" s="113">
        <v>32.72</v>
      </c>
      <c r="L24" s="114">
        <v>3</v>
      </c>
      <c r="M24" s="115">
        <v>45.41</v>
      </c>
      <c r="O24" s="460"/>
      <c r="P24" s="135"/>
      <c r="Q24" s="449" t="s">
        <v>43</v>
      </c>
      <c r="R24" s="449"/>
      <c r="S24" s="116"/>
      <c r="T24" s="129">
        <v>1</v>
      </c>
      <c r="U24" s="130">
        <v>34.65</v>
      </c>
      <c r="V24" s="131" t="s">
        <v>63</v>
      </c>
      <c r="W24" s="132" t="s">
        <v>63</v>
      </c>
      <c r="X24" s="131">
        <v>1</v>
      </c>
      <c r="Y24" s="132">
        <v>140.46</v>
      </c>
      <c r="Z24" s="131" t="s">
        <v>63</v>
      </c>
      <c r="AA24" s="130" t="s">
        <v>63</v>
      </c>
      <c r="AB24" s="131" t="s">
        <v>63</v>
      </c>
      <c r="AC24" s="130" t="s">
        <v>63</v>
      </c>
    </row>
    <row r="25" spans="1:29" ht="15.75" customHeight="1">
      <c r="A25" s="108"/>
      <c r="B25" s="139"/>
      <c r="C25" s="449" t="s">
        <v>37</v>
      </c>
      <c r="D25" s="449"/>
      <c r="E25" s="110"/>
      <c r="F25" s="127">
        <v>20</v>
      </c>
      <c r="G25" s="144">
        <v>3053.97</v>
      </c>
      <c r="H25" s="127">
        <v>15</v>
      </c>
      <c r="I25" s="128">
        <v>772.41</v>
      </c>
      <c r="J25" s="112">
        <v>25</v>
      </c>
      <c r="K25" s="113">
        <v>494.19</v>
      </c>
      <c r="L25" s="114">
        <v>54</v>
      </c>
      <c r="M25" s="115">
        <v>1189.67</v>
      </c>
      <c r="O25" s="108"/>
      <c r="P25" s="139"/>
      <c r="Q25" s="449" t="s">
        <v>37</v>
      </c>
      <c r="R25" s="449"/>
      <c r="S25" s="116"/>
      <c r="T25" s="129">
        <v>1</v>
      </c>
      <c r="U25" s="130">
        <v>169.67</v>
      </c>
      <c r="V25" s="131">
        <v>1</v>
      </c>
      <c r="W25" s="132">
        <v>79.12</v>
      </c>
      <c r="X25" s="131">
        <v>3</v>
      </c>
      <c r="Y25" s="132">
        <v>617.44</v>
      </c>
      <c r="Z25" s="131">
        <v>3</v>
      </c>
      <c r="AA25" s="130">
        <v>238.07</v>
      </c>
      <c r="AB25" s="131">
        <v>1</v>
      </c>
      <c r="AC25" s="130">
        <v>133.12</v>
      </c>
    </row>
    <row r="26" spans="1:29" ht="11.25" customHeight="1">
      <c r="A26" s="108"/>
      <c r="B26" s="108"/>
      <c r="C26" s="109"/>
      <c r="D26" s="109"/>
      <c r="E26" s="110"/>
      <c r="F26" s="111"/>
      <c r="G26" s="111"/>
      <c r="H26" s="140"/>
      <c r="I26" s="140"/>
      <c r="J26" s="112"/>
      <c r="K26" s="113"/>
      <c r="L26" s="114"/>
      <c r="M26" s="115"/>
      <c r="O26" s="108"/>
      <c r="P26" s="108"/>
      <c r="Q26" s="109"/>
      <c r="R26" s="109"/>
      <c r="S26" s="116"/>
      <c r="T26" s="129"/>
      <c r="U26" s="130"/>
      <c r="V26" s="131"/>
      <c r="W26" s="132"/>
      <c r="X26" s="131"/>
      <c r="Y26" s="132"/>
      <c r="Z26" s="131"/>
      <c r="AA26" s="130"/>
      <c r="AB26" s="131"/>
      <c r="AC26" s="130"/>
    </row>
    <row r="27" spans="1:29" ht="15.75" customHeight="1">
      <c r="A27" s="108"/>
      <c r="B27" s="123"/>
      <c r="C27" s="145" t="s">
        <v>44</v>
      </c>
      <c r="D27" s="137" t="s">
        <v>45</v>
      </c>
      <c r="E27" s="110"/>
      <c r="F27" s="125">
        <v>1484</v>
      </c>
      <c r="G27" s="126">
        <v>331470.51</v>
      </c>
      <c r="H27" s="127">
        <v>1396</v>
      </c>
      <c r="I27" s="128">
        <v>234280.37</v>
      </c>
      <c r="J27" s="112">
        <v>1445</v>
      </c>
      <c r="K27" s="113">
        <v>268285.11</v>
      </c>
      <c r="L27" s="114">
        <v>634</v>
      </c>
      <c r="M27" s="115">
        <v>152911.01</v>
      </c>
      <c r="O27" s="108"/>
      <c r="P27" s="123"/>
      <c r="Q27" s="145" t="s">
        <v>44</v>
      </c>
      <c r="R27" s="137" t="s">
        <v>45</v>
      </c>
      <c r="S27" s="116"/>
      <c r="T27" s="129">
        <v>44</v>
      </c>
      <c r="U27" s="130">
        <v>9415.4</v>
      </c>
      <c r="V27" s="131">
        <v>39</v>
      </c>
      <c r="W27" s="132">
        <v>8109.85</v>
      </c>
      <c r="X27" s="131">
        <v>45</v>
      </c>
      <c r="Y27" s="132">
        <v>14343.92</v>
      </c>
      <c r="Z27" s="131">
        <v>28</v>
      </c>
      <c r="AA27" s="130">
        <v>6848.57</v>
      </c>
      <c r="AB27" s="131">
        <v>47</v>
      </c>
      <c r="AC27" s="130">
        <v>10213.98</v>
      </c>
    </row>
    <row r="28" spans="1:29" ht="15.75" customHeight="1">
      <c r="A28" s="460" t="s">
        <v>46</v>
      </c>
      <c r="B28" s="135"/>
      <c r="C28" s="145" t="s">
        <v>11</v>
      </c>
      <c r="D28" s="137" t="s">
        <v>47</v>
      </c>
      <c r="E28" s="110"/>
      <c r="F28" s="125">
        <v>54</v>
      </c>
      <c r="G28" s="126">
        <v>13057.92</v>
      </c>
      <c r="H28" s="127">
        <v>55</v>
      </c>
      <c r="I28" s="128">
        <v>11446.96</v>
      </c>
      <c r="J28" s="112">
        <v>42</v>
      </c>
      <c r="K28" s="113">
        <v>7942.38</v>
      </c>
      <c r="L28" s="114">
        <v>21</v>
      </c>
      <c r="M28" s="115">
        <v>3667.36</v>
      </c>
      <c r="O28" s="460" t="s">
        <v>46</v>
      </c>
      <c r="P28" s="135"/>
      <c r="Q28" s="145" t="s">
        <v>11</v>
      </c>
      <c r="R28" s="137" t="s">
        <v>47</v>
      </c>
      <c r="S28" s="116"/>
      <c r="T28" s="129">
        <v>8</v>
      </c>
      <c r="U28" s="130">
        <v>1229.58</v>
      </c>
      <c r="V28" s="131">
        <v>3</v>
      </c>
      <c r="W28" s="132">
        <v>698.49</v>
      </c>
      <c r="X28" s="131">
        <v>4</v>
      </c>
      <c r="Y28" s="132">
        <v>397.03</v>
      </c>
      <c r="Z28" s="131">
        <v>5</v>
      </c>
      <c r="AA28" s="130">
        <v>1331.49</v>
      </c>
      <c r="AB28" s="131">
        <v>3</v>
      </c>
      <c r="AC28" s="130">
        <v>571.18</v>
      </c>
    </row>
    <row r="29" spans="1:29" ht="15.75" customHeight="1">
      <c r="A29" s="460"/>
      <c r="B29" s="135"/>
      <c r="C29" s="145" t="s">
        <v>12</v>
      </c>
      <c r="D29" s="137" t="s">
        <v>48</v>
      </c>
      <c r="E29" s="110"/>
      <c r="F29" s="125">
        <v>22</v>
      </c>
      <c r="G29" s="126">
        <v>2634.13</v>
      </c>
      <c r="H29" s="127">
        <v>30</v>
      </c>
      <c r="I29" s="128">
        <v>5827.08</v>
      </c>
      <c r="J29" s="112">
        <v>7</v>
      </c>
      <c r="K29" s="113">
        <v>870.88</v>
      </c>
      <c r="L29" s="114">
        <v>31</v>
      </c>
      <c r="M29" s="115">
        <v>4445.94</v>
      </c>
      <c r="O29" s="460"/>
      <c r="P29" s="135"/>
      <c r="Q29" s="145" t="s">
        <v>12</v>
      </c>
      <c r="R29" s="137" t="s">
        <v>48</v>
      </c>
      <c r="S29" s="116"/>
      <c r="T29" s="129" t="s">
        <v>63</v>
      </c>
      <c r="U29" s="130" t="s">
        <v>63</v>
      </c>
      <c r="V29" s="131" t="s">
        <v>63</v>
      </c>
      <c r="W29" s="132" t="s">
        <v>63</v>
      </c>
      <c r="X29" s="131" t="s">
        <v>63</v>
      </c>
      <c r="Y29" s="132" t="s">
        <v>63</v>
      </c>
      <c r="Z29" s="131">
        <v>1</v>
      </c>
      <c r="AA29" s="130">
        <v>516.15</v>
      </c>
      <c r="AB29" s="131">
        <v>1</v>
      </c>
      <c r="AC29" s="130">
        <v>107.25</v>
      </c>
    </row>
    <row r="30" spans="1:29" ht="15.75" customHeight="1">
      <c r="A30" s="460"/>
      <c r="B30" s="135"/>
      <c r="C30" s="145" t="s">
        <v>13</v>
      </c>
      <c r="D30" s="137" t="s">
        <v>49</v>
      </c>
      <c r="E30" s="110"/>
      <c r="F30" s="125">
        <v>23</v>
      </c>
      <c r="G30" s="126">
        <v>20113.26</v>
      </c>
      <c r="H30" s="127">
        <v>10</v>
      </c>
      <c r="I30" s="128">
        <v>2683.26</v>
      </c>
      <c r="J30" s="112">
        <v>14</v>
      </c>
      <c r="K30" s="113">
        <v>3052.25</v>
      </c>
      <c r="L30" s="114">
        <v>9</v>
      </c>
      <c r="M30" s="115">
        <v>6535.62</v>
      </c>
      <c r="O30" s="460"/>
      <c r="P30" s="135"/>
      <c r="Q30" s="145" t="s">
        <v>13</v>
      </c>
      <c r="R30" s="137" t="s">
        <v>49</v>
      </c>
      <c r="S30" s="116"/>
      <c r="T30" s="129">
        <v>1</v>
      </c>
      <c r="U30" s="130">
        <v>338.58</v>
      </c>
      <c r="V30" s="131">
        <v>2</v>
      </c>
      <c r="W30" s="132">
        <v>2182.37</v>
      </c>
      <c r="X30" s="131">
        <v>2</v>
      </c>
      <c r="Y30" s="132">
        <v>351.34</v>
      </c>
      <c r="Z30" s="131" t="s">
        <v>63</v>
      </c>
      <c r="AA30" s="130" t="s">
        <v>63</v>
      </c>
      <c r="AB30" s="131">
        <v>2</v>
      </c>
      <c r="AC30" s="130">
        <v>336.09</v>
      </c>
    </row>
    <row r="31" spans="1:29" ht="15.75" customHeight="1">
      <c r="A31" s="460"/>
      <c r="B31" s="135"/>
      <c r="C31" s="145" t="s">
        <v>14</v>
      </c>
      <c r="D31" s="137" t="s">
        <v>50</v>
      </c>
      <c r="E31" s="110"/>
      <c r="F31" s="125">
        <v>79</v>
      </c>
      <c r="G31" s="126">
        <v>29103.62</v>
      </c>
      <c r="H31" s="127">
        <v>154</v>
      </c>
      <c r="I31" s="128">
        <v>163839.78</v>
      </c>
      <c r="J31" s="112">
        <v>129</v>
      </c>
      <c r="K31" s="113">
        <v>52995.43</v>
      </c>
      <c r="L31" s="114">
        <v>88</v>
      </c>
      <c r="M31" s="115">
        <v>21535.28</v>
      </c>
      <c r="O31" s="460"/>
      <c r="P31" s="135"/>
      <c r="Q31" s="145" t="s">
        <v>14</v>
      </c>
      <c r="R31" s="137" t="s">
        <v>50</v>
      </c>
      <c r="S31" s="116"/>
      <c r="T31" s="129">
        <v>13</v>
      </c>
      <c r="U31" s="130">
        <v>2657.45</v>
      </c>
      <c r="V31" s="131">
        <v>4</v>
      </c>
      <c r="W31" s="132">
        <v>1147.53</v>
      </c>
      <c r="X31" s="131">
        <v>9</v>
      </c>
      <c r="Y31" s="132">
        <v>3656.32</v>
      </c>
      <c r="Z31" s="131">
        <v>2</v>
      </c>
      <c r="AA31" s="130">
        <v>281.53</v>
      </c>
      <c r="AB31" s="131">
        <v>11</v>
      </c>
      <c r="AC31" s="130">
        <v>2949.29</v>
      </c>
    </row>
    <row r="32" spans="1:29" ht="15.75" customHeight="1">
      <c r="A32" s="460"/>
      <c r="B32" s="135"/>
      <c r="C32" s="145" t="s">
        <v>15</v>
      </c>
      <c r="D32" s="137" t="s">
        <v>51</v>
      </c>
      <c r="E32" s="110"/>
      <c r="F32" s="127">
        <v>27</v>
      </c>
      <c r="G32" s="144">
        <v>3874.55</v>
      </c>
      <c r="H32" s="127" t="s">
        <v>19</v>
      </c>
      <c r="I32" s="128" t="s">
        <v>19</v>
      </c>
      <c r="J32" s="146" t="s">
        <v>19</v>
      </c>
      <c r="K32" s="147" t="s">
        <v>19</v>
      </c>
      <c r="L32" s="141" t="s">
        <v>19</v>
      </c>
      <c r="M32" s="142" t="s">
        <v>19</v>
      </c>
      <c r="O32" s="460"/>
      <c r="P32" s="135"/>
      <c r="Q32" s="145" t="s">
        <v>15</v>
      </c>
      <c r="R32" s="137" t="s">
        <v>51</v>
      </c>
      <c r="S32" s="116"/>
      <c r="T32" s="129" t="s">
        <v>63</v>
      </c>
      <c r="U32" s="130" t="s">
        <v>63</v>
      </c>
      <c r="V32" s="131" t="s">
        <v>63</v>
      </c>
      <c r="W32" s="132" t="s">
        <v>63</v>
      </c>
      <c r="X32" s="131">
        <v>1</v>
      </c>
      <c r="Y32" s="132">
        <v>2043.85</v>
      </c>
      <c r="Z32" s="131" t="s">
        <v>63</v>
      </c>
      <c r="AA32" s="130" t="s">
        <v>63</v>
      </c>
      <c r="AB32" s="131" t="s">
        <v>63</v>
      </c>
      <c r="AC32" s="130" t="s">
        <v>63</v>
      </c>
    </row>
    <row r="33" spans="1:29" ht="15.75" customHeight="1">
      <c r="A33" s="460"/>
      <c r="B33" s="135"/>
      <c r="C33" s="145" t="s">
        <v>16</v>
      </c>
      <c r="D33" s="137" t="s">
        <v>52</v>
      </c>
      <c r="E33" s="110"/>
      <c r="F33" s="125">
        <v>104</v>
      </c>
      <c r="G33" s="126">
        <v>54399.45</v>
      </c>
      <c r="H33" s="127">
        <v>43</v>
      </c>
      <c r="I33" s="128">
        <v>31473.93</v>
      </c>
      <c r="J33" s="112">
        <v>45</v>
      </c>
      <c r="K33" s="113">
        <v>33285.32</v>
      </c>
      <c r="L33" s="114">
        <v>85</v>
      </c>
      <c r="M33" s="115">
        <v>71884.12</v>
      </c>
      <c r="O33" s="460"/>
      <c r="P33" s="135"/>
      <c r="Q33" s="145" t="s">
        <v>16</v>
      </c>
      <c r="R33" s="137" t="s">
        <v>52</v>
      </c>
      <c r="S33" s="116"/>
      <c r="T33" s="129">
        <v>3</v>
      </c>
      <c r="U33" s="130">
        <v>2428.48</v>
      </c>
      <c r="V33" s="131">
        <v>9</v>
      </c>
      <c r="W33" s="132">
        <v>3458.5</v>
      </c>
      <c r="X33" s="131">
        <v>5</v>
      </c>
      <c r="Y33" s="132">
        <v>3255.49</v>
      </c>
      <c r="Z33" s="131">
        <v>2</v>
      </c>
      <c r="AA33" s="130">
        <v>3674.88</v>
      </c>
      <c r="AB33" s="131">
        <v>7</v>
      </c>
      <c r="AC33" s="130">
        <v>5027.4</v>
      </c>
    </row>
    <row r="34" spans="1:29" ht="15.75" customHeight="1">
      <c r="A34" s="460"/>
      <c r="B34" s="135"/>
      <c r="C34" s="145" t="s">
        <v>17</v>
      </c>
      <c r="D34" s="137" t="s">
        <v>53</v>
      </c>
      <c r="E34" s="110"/>
      <c r="F34" s="125">
        <v>36</v>
      </c>
      <c r="G34" s="126">
        <v>11849.87</v>
      </c>
      <c r="H34" s="127">
        <v>24</v>
      </c>
      <c r="I34" s="128">
        <v>7917.86</v>
      </c>
      <c r="J34" s="112">
        <v>73</v>
      </c>
      <c r="K34" s="113">
        <v>33119.54</v>
      </c>
      <c r="L34" s="114">
        <v>52</v>
      </c>
      <c r="M34" s="115">
        <v>52742.57</v>
      </c>
      <c r="O34" s="460"/>
      <c r="P34" s="135"/>
      <c r="Q34" s="145" t="s">
        <v>17</v>
      </c>
      <c r="R34" s="137" t="s">
        <v>53</v>
      </c>
      <c r="S34" s="116"/>
      <c r="T34" s="129">
        <v>3</v>
      </c>
      <c r="U34" s="130">
        <v>2707.78</v>
      </c>
      <c r="V34" s="131">
        <v>7</v>
      </c>
      <c r="W34" s="132">
        <v>6256.26</v>
      </c>
      <c r="X34" s="131">
        <v>5</v>
      </c>
      <c r="Y34" s="132">
        <v>2535.09</v>
      </c>
      <c r="Z34" s="131">
        <v>5</v>
      </c>
      <c r="AA34" s="130">
        <v>6423.47</v>
      </c>
      <c r="AB34" s="131">
        <v>3</v>
      </c>
      <c r="AC34" s="130">
        <v>8015</v>
      </c>
    </row>
    <row r="35" spans="1:29" ht="15.75" customHeight="1">
      <c r="A35" s="108"/>
      <c r="B35" s="139"/>
      <c r="C35" s="145" t="s">
        <v>18</v>
      </c>
      <c r="D35" s="137" t="s">
        <v>54</v>
      </c>
      <c r="E35" s="110"/>
      <c r="F35" s="143">
        <v>40</v>
      </c>
      <c r="G35" s="126">
        <v>7962.28</v>
      </c>
      <c r="H35" s="127">
        <v>11</v>
      </c>
      <c r="I35" s="128">
        <v>1889.79</v>
      </c>
      <c r="J35" s="112">
        <v>11</v>
      </c>
      <c r="K35" s="113">
        <v>1284.44</v>
      </c>
      <c r="L35" s="114">
        <v>9</v>
      </c>
      <c r="M35" s="115">
        <v>969.85</v>
      </c>
      <c r="O35" s="108"/>
      <c r="P35" s="139"/>
      <c r="Q35" s="145" t="s">
        <v>18</v>
      </c>
      <c r="R35" s="137" t="s">
        <v>54</v>
      </c>
      <c r="S35" s="116"/>
      <c r="T35" s="129">
        <v>2</v>
      </c>
      <c r="U35" s="130">
        <v>49.32</v>
      </c>
      <c r="V35" s="131" t="s">
        <v>63</v>
      </c>
      <c r="W35" s="132" t="s">
        <v>63</v>
      </c>
      <c r="X35" s="148" t="s">
        <v>63</v>
      </c>
      <c r="Y35" s="132" t="s">
        <v>63</v>
      </c>
      <c r="Z35" s="131" t="s">
        <v>63</v>
      </c>
      <c r="AA35" s="130" t="s">
        <v>63</v>
      </c>
      <c r="AB35" s="131" t="s">
        <v>63</v>
      </c>
      <c r="AC35" s="130" t="s">
        <v>63</v>
      </c>
    </row>
    <row r="36" spans="1:29" ht="9" customHeight="1" thickBot="1">
      <c r="A36" s="149"/>
      <c r="B36" s="149"/>
      <c r="C36" s="150"/>
      <c r="D36" s="150"/>
      <c r="E36" s="151"/>
      <c r="F36" s="152"/>
      <c r="G36" s="152"/>
      <c r="H36" s="152"/>
      <c r="I36" s="152"/>
      <c r="J36" s="153"/>
      <c r="K36" s="154"/>
      <c r="L36" s="155"/>
      <c r="M36" s="156"/>
      <c r="O36" s="149"/>
      <c r="P36" s="149"/>
      <c r="Q36" s="150"/>
      <c r="R36" s="150"/>
      <c r="S36" s="157"/>
      <c r="T36" s="158"/>
      <c r="U36" s="159"/>
      <c r="V36" s="159"/>
      <c r="W36" s="161"/>
      <c r="X36" s="159"/>
      <c r="Y36" s="161"/>
      <c r="Z36" s="159"/>
      <c r="AA36" s="159"/>
      <c r="AB36" s="159"/>
      <c r="AC36" s="159"/>
    </row>
    <row r="37" spans="1:29" ht="14.25" customHeight="1" thickBot="1">
      <c r="A37" s="162"/>
      <c r="B37" s="162"/>
      <c r="C37" s="162"/>
      <c r="D37" s="162"/>
      <c r="E37" s="162"/>
      <c r="F37" s="163"/>
      <c r="G37" s="164"/>
      <c r="H37" s="163"/>
      <c r="I37" s="163"/>
      <c r="J37" s="163"/>
      <c r="K37" s="163"/>
      <c r="L37" s="163"/>
      <c r="M37" s="163"/>
      <c r="O37" s="163"/>
      <c r="P37" s="163"/>
      <c r="Q37" s="163"/>
      <c r="R37" s="163"/>
      <c r="S37" s="163"/>
      <c r="T37" s="163"/>
      <c r="U37" s="165"/>
      <c r="V37" s="165"/>
      <c r="W37" s="165"/>
      <c r="X37" s="165"/>
      <c r="Y37" s="165"/>
      <c r="Z37" s="165"/>
      <c r="AA37" s="165"/>
      <c r="AB37" s="165"/>
      <c r="AC37" s="165"/>
    </row>
    <row r="38" spans="1:29" ht="18.75" customHeight="1">
      <c r="A38" s="467" t="s">
        <v>0</v>
      </c>
      <c r="B38" s="467"/>
      <c r="C38" s="467"/>
      <c r="D38" s="467"/>
      <c r="E38" s="468"/>
      <c r="F38" s="456" t="s">
        <v>411</v>
      </c>
      <c r="G38" s="457"/>
      <c r="H38" s="461" t="s">
        <v>412</v>
      </c>
      <c r="I38" s="462"/>
      <c r="J38" s="461" t="s">
        <v>55</v>
      </c>
      <c r="K38" s="462"/>
      <c r="L38" s="461" t="s">
        <v>56</v>
      </c>
      <c r="M38" s="405"/>
      <c r="O38" s="450" t="s">
        <v>0</v>
      </c>
      <c r="P38" s="450"/>
      <c r="Q38" s="450"/>
      <c r="R38" s="450"/>
      <c r="S38" s="451"/>
      <c r="T38" s="406" t="s">
        <v>57</v>
      </c>
      <c r="U38" s="377"/>
      <c r="V38" s="461" t="s">
        <v>413</v>
      </c>
      <c r="W38" s="462"/>
      <c r="X38" s="461" t="s">
        <v>58</v>
      </c>
      <c r="Y38" s="462"/>
      <c r="Z38" s="461" t="s">
        <v>59</v>
      </c>
      <c r="AA38" s="405"/>
      <c r="AB38" s="79"/>
      <c r="AC38" s="79"/>
    </row>
    <row r="39" spans="1:29" ht="13.5">
      <c r="A39" s="458"/>
      <c r="B39" s="458"/>
      <c r="C39" s="458"/>
      <c r="D39" s="458"/>
      <c r="E39" s="469"/>
      <c r="F39" s="81" t="s">
        <v>1</v>
      </c>
      <c r="G39" s="463" t="s">
        <v>4</v>
      </c>
      <c r="H39" s="81" t="s">
        <v>1</v>
      </c>
      <c r="I39" s="465" t="s">
        <v>4</v>
      </c>
      <c r="J39" s="81" t="s">
        <v>1</v>
      </c>
      <c r="K39" s="465" t="s">
        <v>4</v>
      </c>
      <c r="L39" s="81" t="s">
        <v>1</v>
      </c>
      <c r="M39" s="403" t="s">
        <v>4</v>
      </c>
      <c r="O39" s="452"/>
      <c r="P39" s="452"/>
      <c r="Q39" s="452"/>
      <c r="R39" s="452"/>
      <c r="S39" s="453"/>
      <c r="T39" s="84" t="s">
        <v>1</v>
      </c>
      <c r="U39" s="85" t="s">
        <v>2</v>
      </c>
      <c r="V39" s="84" t="s">
        <v>1</v>
      </c>
      <c r="W39" s="86" t="s">
        <v>2</v>
      </c>
      <c r="X39" s="87" t="s">
        <v>1</v>
      </c>
      <c r="Y39" s="88" t="s">
        <v>2</v>
      </c>
      <c r="Z39" s="84" t="s">
        <v>1</v>
      </c>
      <c r="AA39" s="89" t="s">
        <v>2</v>
      </c>
      <c r="AB39" s="166"/>
      <c r="AC39" s="166"/>
    </row>
    <row r="40" spans="1:29" ht="13.5">
      <c r="A40" s="470"/>
      <c r="B40" s="470"/>
      <c r="C40" s="470"/>
      <c r="D40" s="470"/>
      <c r="E40" s="438"/>
      <c r="F40" s="90" t="s">
        <v>3</v>
      </c>
      <c r="G40" s="464"/>
      <c r="H40" s="90" t="s">
        <v>3</v>
      </c>
      <c r="I40" s="466"/>
      <c r="J40" s="90" t="s">
        <v>3</v>
      </c>
      <c r="K40" s="466"/>
      <c r="L40" s="90" t="s">
        <v>3</v>
      </c>
      <c r="M40" s="404"/>
      <c r="O40" s="454"/>
      <c r="P40" s="454"/>
      <c r="Q40" s="454"/>
      <c r="R40" s="454"/>
      <c r="S40" s="455"/>
      <c r="T40" s="93" t="s">
        <v>3</v>
      </c>
      <c r="U40" s="94" t="s">
        <v>25</v>
      </c>
      <c r="V40" s="93" t="s">
        <v>3</v>
      </c>
      <c r="W40" s="94" t="s">
        <v>25</v>
      </c>
      <c r="X40" s="95" t="s">
        <v>3</v>
      </c>
      <c r="Y40" s="94" t="s">
        <v>25</v>
      </c>
      <c r="Z40" s="93" t="s">
        <v>3</v>
      </c>
      <c r="AA40" s="98" t="s">
        <v>25</v>
      </c>
      <c r="AB40" s="166"/>
      <c r="AC40" s="166"/>
    </row>
    <row r="41" spans="1:29" s="101" customFormat="1" ht="18" customHeight="1">
      <c r="A41" s="99"/>
      <c r="B41" s="99"/>
      <c r="C41" s="459" t="s">
        <v>26</v>
      </c>
      <c r="D41" s="459"/>
      <c r="E41" s="100"/>
      <c r="F41" s="9">
        <f>SUM(F43:F48)</f>
        <v>665</v>
      </c>
      <c r="G41" s="12">
        <f>SUM(G43:G48)</f>
        <v>263916.57999999996</v>
      </c>
      <c r="H41" s="11">
        <f aca="true" t="shared" si="1" ref="H41:M41">SUM(H43:H48)</f>
        <v>24</v>
      </c>
      <c r="I41" s="10">
        <f t="shared" si="1"/>
        <v>3271.02</v>
      </c>
      <c r="J41" s="11">
        <f t="shared" si="1"/>
        <v>53</v>
      </c>
      <c r="K41" s="10">
        <f t="shared" si="1"/>
        <v>23529.690000000002</v>
      </c>
      <c r="L41" s="11">
        <f t="shared" si="1"/>
        <v>66</v>
      </c>
      <c r="M41" s="10">
        <f t="shared" si="1"/>
        <v>47526.81</v>
      </c>
      <c r="O41" s="167"/>
      <c r="P41" s="167"/>
      <c r="Q41" s="459" t="s">
        <v>26</v>
      </c>
      <c r="R41" s="459"/>
      <c r="S41" s="102"/>
      <c r="T41" s="103">
        <f aca="true" t="shared" si="2" ref="T41:AA41">SUM(T43:T48)</f>
        <v>65</v>
      </c>
      <c r="U41" s="104">
        <f t="shared" si="2"/>
        <v>21878.18</v>
      </c>
      <c r="V41" s="105">
        <f t="shared" si="2"/>
        <v>48</v>
      </c>
      <c r="W41" s="106">
        <f t="shared" si="2"/>
        <v>23852.39</v>
      </c>
      <c r="X41" s="105">
        <f t="shared" si="2"/>
        <v>45</v>
      </c>
      <c r="Y41" s="106">
        <f t="shared" si="2"/>
        <v>14147.04</v>
      </c>
      <c r="Z41" s="105">
        <f t="shared" si="2"/>
        <v>38</v>
      </c>
      <c r="AA41" s="106">
        <f t="shared" si="2"/>
        <v>16152.54</v>
      </c>
      <c r="AB41" s="168"/>
      <c r="AC41" s="169"/>
    </row>
    <row r="42" spans="1:29" ht="11.25" customHeight="1">
      <c r="A42" s="108"/>
      <c r="B42" s="108"/>
      <c r="C42" s="109"/>
      <c r="D42" s="109"/>
      <c r="E42" s="110"/>
      <c r="F42" s="114"/>
      <c r="G42" s="115"/>
      <c r="H42" s="112"/>
      <c r="I42" s="113"/>
      <c r="J42" s="112"/>
      <c r="K42" s="113"/>
      <c r="L42" s="170"/>
      <c r="M42" s="113"/>
      <c r="O42" s="108"/>
      <c r="P42" s="108"/>
      <c r="Q42" s="109"/>
      <c r="R42" s="109"/>
      <c r="S42" s="116"/>
      <c r="T42" s="171"/>
      <c r="U42" s="172"/>
      <c r="V42" s="173"/>
      <c r="W42" s="174"/>
      <c r="X42" s="173"/>
      <c r="Y42" s="175"/>
      <c r="Z42" s="173"/>
      <c r="AA42" s="176"/>
      <c r="AB42" s="177"/>
      <c r="AC42" s="177"/>
    </row>
    <row r="43" spans="1:29" ht="15.75" customHeight="1">
      <c r="A43" s="108"/>
      <c r="B43" s="123"/>
      <c r="C43" s="458" t="s">
        <v>27</v>
      </c>
      <c r="D43" s="458"/>
      <c r="E43" s="110"/>
      <c r="F43" s="114">
        <f>J43+L43+AB8</f>
        <v>3</v>
      </c>
      <c r="G43" s="113">
        <f>K43+M43+AC8</f>
        <v>32821.08</v>
      </c>
      <c r="H43" s="178" t="s">
        <v>63</v>
      </c>
      <c r="I43" s="179" t="s">
        <v>63</v>
      </c>
      <c r="J43" s="178">
        <v>1</v>
      </c>
      <c r="K43" s="179">
        <v>2556.15</v>
      </c>
      <c r="L43" s="180">
        <v>1</v>
      </c>
      <c r="M43" s="179">
        <v>29847.57</v>
      </c>
      <c r="O43" s="108"/>
      <c r="P43" s="123"/>
      <c r="Q43" s="458" t="s">
        <v>27</v>
      </c>
      <c r="R43" s="458"/>
      <c r="S43" s="116"/>
      <c r="T43" s="181" t="s">
        <v>63</v>
      </c>
      <c r="U43" s="130" t="s">
        <v>63</v>
      </c>
      <c r="V43" s="148" t="s">
        <v>63</v>
      </c>
      <c r="W43" s="132" t="s">
        <v>63</v>
      </c>
      <c r="X43" s="133" t="s">
        <v>63</v>
      </c>
      <c r="Y43" s="134" t="s">
        <v>63</v>
      </c>
      <c r="Z43" s="182" t="s">
        <v>63</v>
      </c>
      <c r="AA43" s="134" t="s">
        <v>63</v>
      </c>
      <c r="AB43" s="177"/>
      <c r="AC43" s="177"/>
    </row>
    <row r="44" spans="1:29" ht="15.75" customHeight="1">
      <c r="A44" s="108" t="s">
        <v>5</v>
      </c>
      <c r="B44" s="135"/>
      <c r="C44" s="458" t="s">
        <v>28</v>
      </c>
      <c r="D44" s="458"/>
      <c r="E44" s="110"/>
      <c r="F44" s="114">
        <f>J44+T9+V9+X9+Z9+AB9+T44+V44+X44+Z44</f>
        <v>19</v>
      </c>
      <c r="G44" s="113">
        <f>K44+U9+W9+Y9+AA9+AC9+U44+W44+Y44+AA44</f>
        <v>3562.78</v>
      </c>
      <c r="H44" s="178" t="s">
        <v>63</v>
      </c>
      <c r="I44" s="179" t="s">
        <v>63</v>
      </c>
      <c r="J44" s="178">
        <v>2</v>
      </c>
      <c r="K44" s="179">
        <v>252.79</v>
      </c>
      <c r="L44" s="180" t="s">
        <v>63</v>
      </c>
      <c r="M44" s="179" t="s">
        <v>63</v>
      </c>
      <c r="O44" s="108" t="s">
        <v>5</v>
      </c>
      <c r="P44" s="135"/>
      <c r="Q44" s="458" t="s">
        <v>28</v>
      </c>
      <c r="R44" s="458"/>
      <c r="S44" s="116"/>
      <c r="T44" s="181">
        <v>1</v>
      </c>
      <c r="U44" s="130">
        <v>115.09</v>
      </c>
      <c r="V44" s="148">
        <v>3</v>
      </c>
      <c r="W44" s="132">
        <v>475.96</v>
      </c>
      <c r="X44" s="133">
        <v>1</v>
      </c>
      <c r="Y44" s="134">
        <v>148</v>
      </c>
      <c r="Z44" s="182">
        <v>1</v>
      </c>
      <c r="AA44" s="134">
        <v>17.17</v>
      </c>
      <c r="AB44" s="177"/>
      <c r="AC44" s="177"/>
    </row>
    <row r="45" spans="1:29" ht="15.75" customHeight="1">
      <c r="A45" s="108" t="s">
        <v>6</v>
      </c>
      <c r="B45" s="135"/>
      <c r="C45" s="458" t="s">
        <v>29</v>
      </c>
      <c r="D45" s="458"/>
      <c r="E45" s="110"/>
      <c r="F45" s="114">
        <f>J45+L45+T10+V10+X10+Z10+AB10+T45+Z45</f>
        <v>16</v>
      </c>
      <c r="G45" s="113">
        <f>K45+M45+U10+W10+Y10+AA10+AC10+U45+AA45</f>
        <v>4921.29</v>
      </c>
      <c r="H45" s="178" t="s">
        <v>63</v>
      </c>
      <c r="I45" s="179" t="s">
        <v>63</v>
      </c>
      <c r="J45" s="178">
        <v>1</v>
      </c>
      <c r="K45" s="179">
        <v>134.41</v>
      </c>
      <c r="L45" s="180">
        <v>1</v>
      </c>
      <c r="M45" s="179">
        <v>140.21</v>
      </c>
      <c r="O45" s="108" t="s">
        <v>6</v>
      </c>
      <c r="P45" s="135"/>
      <c r="Q45" s="458" t="s">
        <v>29</v>
      </c>
      <c r="R45" s="458"/>
      <c r="S45" s="116"/>
      <c r="T45" s="181">
        <v>1</v>
      </c>
      <c r="U45" s="130">
        <v>832.58</v>
      </c>
      <c r="V45" s="148" t="s">
        <v>63</v>
      </c>
      <c r="W45" s="132" t="s">
        <v>63</v>
      </c>
      <c r="X45" s="133" t="s">
        <v>63</v>
      </c>
      <c r="Y45" s="134" t="s">
        <v>63</v>
      </c>
      <c r="Z45" s="182">
        <v>1</v>
      </c>
      <c r="AA45" s="134">
        <v>44.75</v>
      </c>
      <c r="AB45" s="177"/>
      <c r="AC45" s="177"/>
    </row>
    <row r="46" spans="1:29" ht="15.75" customHeight="1">
      <c r="A46" s="108" t="s">
        <v>7</v>
      </c>
      <c r="B46" s="135"/>
      <c r="C46" s="449" t="s">
        <v>30</v>
      </c>
      <c r="D46" s="449"/>
      <c r="E46" s="110"/>
      <c r="F46" s="114">
        <f>H46+J46+L46+T11+V11+X11+Z11+AB11+T46+V46+X46+Z46</f>
        <v>139</v>
      </c>
      <c r="G46" s="113">
        <f>I46+K46+M46+U11+W11+Y11+AA11+AC11+U46+W46+Y46+AA46</f>
        <v>96572.31</v>
      </c>
      <c r="H46" s="178">
        <v>7</v>
      </c>
      <c r="I46" s="179">
        <v>1200.19</v>
      </c>
      <c r="J46" s="178">
        <v>18</v>
      </c>
      <c r="K46" s="179">
        <v>13000.76</v>
      </c>
      <c r="L46" s="180">
        <v>14</v>
      </c>
      <c r="M46" s="179">
        <v>5757.38</v>
      </c>
      <c r="O46" s="108" t="s">
        <v>7</v>
      </c>
      <c r="P46" s="135"/>
      <c r="Q46" s="449" t="s">
        <v>30</v>
      </c>
      <c r="R46" s="449"/>
      <c r="S46" s="116"/>
      <c r="T46" s="181">
        <v>7</v>
      </c>
      <c r="U46" s="130">
        <v>5562.22</v>
      </c>
      <c r="V46" s="183">
        <v>9</v>
      </c>
      <c r="W46" s="184">
        <v>16020.37</v>
      </c>
      <c r="X46" s="133">
        <v>12</v>
      </c>
      <c r="Y46" s="134">
        <v>9335.95</v>
      </c>
      <c r="Z46" s="182">
        <v>8</v>
      </c>
      <c r="AA46" s="134">
        <v>7004.68</v>
      </c>
      <c r="AB46" s="177"/>
      <c r="AC46" s="177"/>
    </row>
    <row r="47" spans="1:29" ht="15.75" customHeight="1">
      <c r="A47" s="108" t="s">
        <v>8</v>
      </c>
      <c r="B47" s="135"/>
      <c r="C47" s="449" t="s">
        <v>31</v>
      </c>
      <c r="D47" s="449"/>
      <c r="E47" s="110"/>
      <c r="F47" s="114">
        <f>J47+L47+T12+V12+X12+Z12+AB12+T47+V47+X47+Z47</f>
        <v>35</v>
      </c>
      <c r="G47" s="113">
        <f>K47+M47+U12+W12+Y12+AA12+AC12+U47+W47+Y47+AA47</f>
        <v>20849.460000000003</v>
      </c>
      <c r="H47" s="178" t="s">
        <v>63</v>
      </c>
      <c r="I47" s="179" t="s">
        <v>63</v>
      </c>
      <c r="J47" s="178">
        <v>4</v>
      </c>
      <c r="K47" s="179">
        <v>1818.47</v>
      </c>
      <c r="L47" s="180">
        <v>4</v>
      </c>
      <c r="M47" s="179">
        <v>809.73</v>
      </c>
      <c r="O47" s="108" t="s">
        <v>8</v>
      </c>
      <c r="P47" s="135"/>
      <c r="Q47" s="449" t="s">
        <v>31</v>
      </c>
      <c r="R47" s="449"/>
      <c r="S47" s="116"/>
      <c r="T47" s="181">
        <v>6</v>
      </c>
      <c r="U47" s="130">
        <v>1707.06</v>
      </c>
      <c r="V47" s="183">
        <v>4</v>
      </c>
      <c r="W47" s="184">
        <v>934.69</v>
      </c>
      <c r="X47" s="133">
        <v>2</v>
      </c>
      <c r="Y47" s="134">
        <v>117.88</v>
      </c>
      <c r="Z47" s="182">
        <v>2</v>
      </c>
      <c r="AA47" s="134">
        <v>2535.56</v>
      </c>
      <c r="AB47" s="177"/>
      <c r="AC47" s="177"/>
    </row>
    <row r="48" spans="1:29" ht="15.75" customHeight="1">
      <c r="A48" s="108"/>
      <c r="B48" s="139"/>
      <c r="C48" s="449" t="s">
        <v>32</v>
      </c>
      <c r="D48" s="449"/>
      <c r="E48" s="110"/>
      <c r="F48" s="114">
        <f>H48+J48+L48+T13+V13+X13+Z13+AB13+T48+V48+X48+Z48</f>
        <v>453</v>
      </c>
      <c r="G48" s="113">
        <f>I48+K48+M48+U13+W13+Y13+AA13+AC13+U48+W48+Y48+AA48</f>
        <v>105189.66</v>
      </c>
      <c r="H48" s="178">
        <v>17</v>
      </c>
      <c r="I48" s="179">
        <v>2070.83</v>
      </c>
      <c r="J48" s="178">
        <v>27</v>
      </c>
      <c r="K48" s="179">
        <v>5767.11</v>
      </c>
      <c r="L48" s="180">
        <v>46</v>
      </c>
      <c r="M48" s="179">
        <v>10971.92</v>
      </c>
      <c r="O48" s="108"/>
      <c r="P48" s="139"/>
      <c r="Q48" s="449" t="s">
        <v>32</v>
      </c>
      <c r="R48" s="449"/>
      <c r="S48" s="116"/>
      <c r="T48" s="181">
        <v>50</v>
      </c>
      <c r="U48" s="130">
        <v>13661.23</v>
      </c>
      <c r="V48" s="183">
        <v>32</v>
      </c>
      <c r="W48" s="184">
        <v>6421.37</v>
      </c>
      <c r="X48" s="133">
        <v>30</v>
      </c>
      <c r="Y48" s="134">
        <v>4545.21</v>
      </c>
      <c r="Z48" s="182">
        <v>26</v>
      </c>
      <c r="AA48" s="134">
        <v>6550.38</v>
      </c>
      <c r="AB48" s="177"/>
      <c r="AC48" s="177"/>
    </row>
    <row r="49" spans="1:29" ht="11.25" customHeight="1">
      <c r="A49" s="108"/>
      <c r="B49" s="108"/>
      <c r="C49" s="109"/>
      <c r="D49" s="109"/>
      <c r="E49" s="110"/>
      <c r="F49" s="114"/>
      <c r="G49" s="115"/>
      <c r="H49" s="112"/>
      <c r="I49" s="113"/>
      <c r="J49" s="112"/>
      <c r="K49" s="113"/>
      <c r="L49" s="112"/>
      <c r="M49" s="113"/>
      <c r="O49" s="108"/>
      <c r="P49" s="108"/>
      <c r="Q49" s="109"/>
      <c r="R49" s="109"/>
      <c r="S49" s="116"/>
      <c r="T49" s="181"/>
      <c r="U49" s="130"/>
      <c r="V49" s="183"/>
      <c r="W49" s="184"/>
      <c r="X49" s="133"/>
      <c r="Y49" s="134"/>
      <c r="Z49" s="182"/>
      <c r="AA49" s="134"/>
      <c r="AB49" s="177"/>
      <c r="AC49" s="177"/>
    </row>
    <row r="50" spans="1:29" ht="15.75" customHeight="1">
      <c r="A50" s="108" t="s">
        <v>33</v>
      </c>
      <c r="B50" s="123"/>
      <c r="C50" s="449" t="s">
        <v>34</v>
      </c>
      <c r="D50" s="449"/>
      <c r="E50" s="110"/>
      <c r="F50" s="114">
        <f>H50+J50+L50+T15+V15+X15+Z15+AB15+T50+V50+X50+Z50</f>
        <v>552</v>
      </c>
      <c r="G50" s="113">
        <f>I50+K50+M50+U15+W15+Y15+AA15+AC15+U50+W50+Y50+AA50</f>
        <v>226986.44999999998</v>
      </c>
      <c r="H50" s="178">
        <v>19</v>
      </c>
      <c r="I50" s="179">
        <v>2462.39</v>
      </c>
      <c r="J50" s="178">
        <v>41</v>
      </c>
      <c r="K50" s="179">
        <v>8602.48</v>
      </c>
      <c r="L50" s="188">
        <v>49</v>
      </c>
      <c r="M50" s="179">
        <v>43317.31</v>
      </c>
      <c r="O50" s="108" t="s">
        <v>33</v>
      </c>
      <c r="P50" s="123"/>
      <c r="Q50" s="449" t="s">
        <v>34</v>
      </c>
      <c r="R50" s="449"/>
      <c r="S50" s="116"/>
      <c r="T50" s="181">
        <v>60</v>
      </c>
      <c r="U50" s="130">
        <v>21073.57</v>
      </c>
      <c r="V50" s="183">
        <v>40</v>
      </c>
      <c r="W50" s="184">
        <v>23195.55</v>
      </c>
      <c r="X50" s="133">
        <v>38</v>
      </c>
      <c r="Y50" s="134">
        <v>10069.38</v>
      </c>
      <c r="Z50" s="182">
        <v>32</v>
      </c>
      <c r="AA50" s="134">
        <v>15452.91</v>
      </c>
      <c r="AB50" s="177"/>
      <c r="AC50" s="177"/>
    </row>
    <row r="51" spans="1:29" ht="15.75" customHeight="1">
      <c r="A51" s="108" t="s">
        <v>9</v>
      </c>
      <c r="B51" s="135"/>
      <c r="C51" s="449" t="s">
        <v>35</v>
      </c>
      <c r="D51" s="449"/>
      <c r="E51" s="110"/>
      <c r="F51" s="114">
        <f>H51+J51+L51+T16+V16+X16+Z16+AB16+T51+V51+X51+Z51</f>
        <v>112</v>
      </c>
      <c r="G51" s="113">
        <f>I51+K51+M51+U16+W16+Y16+AA16+AC16+U51+W51+Y51+AA51</f>
        <v>34675.03</v>
      </c>
      <c r="H51" s="178">
        <v>5</v>
      </c>
      <c r="I51" s="179">
        <v>808.63</v>
      </c>
      <c r="J51" s="178">
        <v>12</v>
      </c>
      <c r="K51" s="179">
        <v>14927.21</v>
      </c>
      <c r="L51" s="188">
        <v>16</v>
      </c>
      <c r="M51" s="179">
        <v>1954.4</v>
      </c>
      <c r="O51" s="108" t="s">
        <v>9</v>
      </c>
      <c r="P51" s="135"/>
      <c r="Q51" s="449" t="s">
        <v>35</v>
      </c>
      <c r="R51" s="449"/>
      <c r="S51" s="116"/>
      <c r="T51" s="181">
        <v>5</v>
      </c>
      <c r="U51" s="130">
        <v>804.61</v>
      </c>
      <c r="V51" s="183">
        <v>8</v>
      </c>
      <c r="W51" s="184">
        <v>656.84</v>
      </c>
      <c r="X51" s="133">
        <v>7</v>
      </c>
      <c r="Y51" s="134">
        <v>4077.66</v>
      </c>
      <c r="Z51" s="182">
        <v>6</v>
      </c>
      <c r="AA51" s="134">
        <v>699.63</v>
      </c>
      <c r="AB51" s="177"/>
      <c r="AC51" s="177"/>
    </row>
    <row r="52" spans="1:29" ht="15.75" customHeight="1">
      <c r="A52" s="108" t="s">
        <v>10</v>
      </c>
      <c r="B52" s="135"/>
      <c r="C52" s="449" t="s">
        <v>36</v>
      </c>
      <c r="D52" s="449"/>
      <c r="E52" s="110"/>
      <c r="F52" s="141" t="s">
        <v>63</v>
      </c>
      <c r="G52" s="142" t="s">
        <v>63</v>
      </c>
      <c r="H52" s="178" t="s">
        <v>63</v>
      </c>
      <c r="I52" s="179" t="s">
        <v>63</v>
      </c>
      <c r="J52" s="178" t="s">
        <v>63</v>
      </c>
      <c r="K52" s="179" t="s">
        <v>63</v>
      </c>
      <c r="L52" s="179" t="s">
        <v>63</v>
      </c>
      <c r="M52" s="179" t="s">
        <v>63</v>
      </c>
      <c r="O52" s="108" t="s">
        <v>10</v>
      </c>
      <c r="P52" s="135"/>
      <c r="Q52" s="449" t="s">
        <v>36</v>
      </c>
      <c r="R52" s="449"/>
      <c r="S52" s="116"/>
      <c r="T52" s="181" t="s">
        <v>63</v>
      </c>
      <c r="U52" s="130" t="s">
        <v>63</v>
      </c>
      <c r="V52" s="148" t="s">
        <v>63</v>
      </c>
      <c r="W52" s="132" t="s">
        <v>63</v>
      </c>
      <c r="X52" s="133" t="s">
        <v>63</v>
      </c>
      <c r="Y52" s="134" t="s">
        <v>63</v>
      </c>
      <c r="Z52" s="182" t="s">
        <v>63</v>
      </c>
      <c r="AA52" s="134" t="s">
        <v>63</v>
      </c>
      <c r="AB52" s="177"/>
      <c r="AC52" s="177"/>
    </row>
    <row r="53" spans="1:29" ht="15.75" customHeight="1">
      <c r="A53" s="108" t="s">
        <v>8</v>
      </c>
      <c r="B53" s="139"/>
      <c r="C53" s="449" t="s">
        <v>37</v>
      </c>
      <c r="D53" s="449"/>
      <c r="E53" s="110"/>
      <c r="F53" s="141">
        <f>L53</f>
        <v>1</v>
      </c>
      <c r="G53" s="147">
        <f>M53</f>
        <v>2255.1</v>
      </c>
      <c r="H53" s="178" t="s">
        <v>63</v>
      </c>
      <c r="I53" s="179" t="s">
        <v>63</v>
      </c>
      <c r="J53" s="178" t="s">
        <v>63</v>
      </c>
      <c r="K53" s="179" t="s">
        <v>63</v>
      </c>
      <c r="L53" s="178">
        <v>1</v>
      </c>
      <c r="M53" s="179">
        <v>2255.1</v>
      </c>
      <c r="O53" s="108" t="s">
        <v>8</v>
      </c>
      <c r="P53" s="139"/>
      <c r="Q53" s="449" t="s">
        <v>37</v>
      </c>
      <c r="R53" s="449"/>
      <c r="S53" s="116"/>
      <c r="T53" s="181" t="s">
        <v>63</v>
      </c>
      <c r="U53" s="130" t="s">
        <v>63</v>
      </c>
      <c r="V53" s="148" t="s">
        <v>63</v>
      </c>
      <c r="W53" s="132" t="s">
        <v>63</v>
      </c>
      <c r="X53" s="133" t="s">
        <v>63</v>
      </c>
      <c r="Y53" s="134" t="s">
        <v>63</v>
      </c>
      <c r="Z53" s="182" t="s">
        <v>63</v>
      </c>
      <c r="AA53" s="134" t="s">
        <v>63</v>
      </c>
      <c r="AB53" s="177"/>
      <c r="AC53" s="177"/>
    </row>
    <row r="54" spans="1:29" ht="10.5" customHeight="1">
      <c r="A54" s="108"/>
      <c r="B54" s="108"/>
      <c r="C54" s="109"/>
      <c r="D54" s="109"/>
      <c r="E54" s="110"/>
      <c r="F54" s="114"/>
      <c r="G54" s="115"/>
      <c r="H54" s="189"/>
      <c r="I54" s="190"/>
      <c r="J54" s="189"/>
      <c r="K54" s="190"/>
      <c r="L54" s="191"/>
      <c r="M54" s="190"/>
      <c r="O54" s="108"/>
      <c r="P54" s="108"/>
      <c r="Q54" s="109"/>
      <c r="R54" s="109"/>
      <c r="S54" s="116"/>
      <c r="T54" s="181"/>
      <c r="U54" s="130"/>
      <c r="V54" s="183"/>
      <c r="W54" s="184"/>
      <c r="X54" s="133"/>
      <c r="Y54" s="134"/>
      <c r="Z54" s="182"/>
      <c r="AA54" s="134"/>
      <c r="AB54" s="177"/>
      <c r="AC54" s="177"/>
    </row>
    <row r="55" spans="1:29" ht="15.75" customHeight="1">
      <c r="A55" s="108"/>
      <c r="B55" s="123"/>
      <c r="C55" s="449" t="s">
        <v>38</v>
      </c>
      <c r="D55" s="449"/>
      <c r="E55" s="110"/>
      <c r="F55" s="114">
        <f>H55+J55+L55+T20+V20+X20+Z20+AB20+T55+V55+X55+Z55</f>
        <v>282</v>
      </c>
      <c r="G55" s="113">
        <f>I55+K55+M55+U20+W20+Y20+AA20+AC20+U55+W55+Y55+AA55</f>
        <v>44176.020000000004</v>
      </c>
      <c r="H55" s="178">
        <v>13</v>
      </c>
      <c r="I55" s="179">
        <v>1322.08</v>
      </c>
      <c r="J55" s="178">
        <v>26</v>
      </c>
      <c r="K55" s="179">
        <v>3133.52</v>
      </c>
      <c r="L55" s="188">
        <v>18</v>
      </c>
      <c r="M55" s="179">
        <v>2483.5</v>
      </c>
      <c r="O55" s="108"/>
      <c r="P55" s="123"/>
      <c r="Q55" s="449" t="s">
        <v>38</v>
      </c>
      <c r="R55" s="449"/>
      <c r="S55" s="116"/>
      <c r="T55" s="181">
        <v>37</v>
      </c>
      <c r="U55" s="130">
        <v>7858.06</v>
      </c>
      <c r="V55" s="183">
        <v>22</v>
      </c>
      <c r="W55" s="184">
        <v>2571.01</v>
      </c>
      <c r="X55" s="133">
        <v>16</v>
      </c>
      <c r="Y55" s="134">
        <v>1988.19</v>
      </c>
      <c r="Z55" s="182">
        <v>17</v>
      </c>
      <c r="AA55" s="134">
        <v>2237.33</v>
      </c>
      <c r="AB55" s="177"/>
      <c r="AC55" s="177"/>
    </row>
    <row r="56" spans="1:29" ht="15.75" customHeight="1">
      <c r="A56" s="460" t="s">
        <v>39</v>
      </c>
      <c r="B56" s="135"/>
      <c r="C56" s="449" t="s">
        <v>40</v>
      </c>
      <c r="D56" s="449"/>
      <c r="E56" s="110"/>
      <c r="F56" s="114">
        <f>V56</f>
        <v>1</v>
      </c>
      <c r="G56" s="113">
        <f>W56</f>
        <v>3033.1</v>
      </c>
      <c r="H56" s="178" t="s">
        <v>63</v>
      </c>
      <c r="I56" s="179" t="s">
        <v>63</v>
      </c>
      <c r="J56" s="178" t="s">
        <v>63</v>
      </c>
      <c r="K56" s="179" t="s">
        <v>63</v>
      </c>
      <c r="L56" s="188" t="s">
        <v>63</v>
      </c>
      <c r="M56" s="179" t="s">
        <v>63</v>
      </c>
      <c r="O56" s="460" t="s">
        <v>39</v>
      </c>
      <c r="P56" s="135"/>
      <c r="Q56" s="449" t="s">
        <v>40</v>
      </c>
      <c r="R56" s="449"/>
      <c r="S56" s="116"/>
      <c r="T56" s="181" t="s">
        <v>63</v>
      </c>
      <c r="U56" s="130" t="s">
        <v>63</v>
      </c>
      <c r="V56" s="148">
        <v>1</v>
      </c>
      <c r="W56" s="132">
        <v>3033.1</v>
      </c>
      <c r="X56" s="133" t="s">
        <v>63</v>
      </c>
      <c r="Y56" s="134" t="s">
        <v>63</v>
      </c>
      <c r="Z56" s="182" t="s">
        <v>63</v>
      </c>
      <c r="AA56" s="134" t="s">
        <v>63</v>
      </c>
      <c r="AB56" s="177"/>
      <c r="AC56" s="177"/>
    </row>
    <row r="57" spans="1:29" ht="15.75" customHeight="1">
      <c r="A57" s="460"/>
      <c r="B57" s="135"/>
      <c r="C57" s="449" t="s">
        <v>41</v>
      </c>
      <c r="D57" s="449"/>
      <c r="E57" s="110"/>
      <c r="F57" s="114">
        <f>J57+L57+T22+V22+X22+Z22+AB22+T57+V57+X57+Z57</f>
        <v>67</v>
      </c>
      <c r="G57" s="113">
        <f>K57+M57+U22+W22+Y22+AA22+AC22+U57+W57+Y57+AA57</f>
        <v>61803.44</v>
      </c>
      <c r="H57" s="178" t="s">
        <v>63</v>
      </c>
      <c r="I57" s="179" t="s">
        <v>63</v>
      </c>
      <c r="J57" s="178">
        <v>4</v>
      </c>
      <c r="K57" s="179">
        <v>3529</v>
      </c>
      <c r="L57" s="188">
        <v>5</v>
      </c>
      <c r="M57" s="179">
        <v>4061.62</v>
      </c>
      <c r="O57" s="460"/>
      <c r="P57" s="135"/>
      <c r="Q57" s="449" t="s">
        <v>41</v>
      </c>
      <c r="R57" s="449"/>
      <c r="S57" s="116"/>
      <c r="T57" s="181">
        <v>3</v>
      </c>
      <c r="U57" s="130">
        <v>2557.92</v>
      </c>
      <c r="V57" s="183">
        <v>9</v>
      </c>
      <c r="W57" s="184">
        <v>13815.53</v>
      </c>
      <c r="X57" s="133">
        <v>3</v>
      </c>
      <c r="Y57" s="134">
        <v>4002.07</v>
      </c>
      <c r="Z57" s="182">
        <v>4</v>
      </c>
      <c r="AA57" s="134">
        <v>4207.23</v>
      </c>
      <c r="AB57" s="177"/>
      <c r="AC57" s="177"/>
    </row>
    <row r="58" spans="1:29" ht="15.75" customHeight="1">
      <c r="A58" s="460"/>
      <c r="B58" s="135"/>
      <c r="C58" s="449" t="s">
        <v>42</v>
      </c>
      <c r="D58" s="449"/>
      <c r="E58" s="110"/>
      <c r="F58" s="114">
        <f>H58+J58+L58+T23+V23+X23+Z23+AB23+T58+V58+X58+Z58</f>
        <v>300</v>
      </c>
      <c r="G58" s="113">
        <f>I58+K58+M58+U23+W23+Y23+AA23+AC23+U58+W58+Y58+AA58</f>
        <v>153159.42</v>
      </c>
      <c r="H58" s="178">
        <v>11</v>
      </c>
      <c r="I58" s="179">
        <v>1948.94</v>
      </c>
      <c r="J58" s="178">
        <v>22</v>
      </c>
      <c r="K58" s="179">
        <v>16732.09</v>
      </c>
      <c r="L58" s="188">
        <v>43</v>
      </c>
      <c r="M58" s="179">
        <v>40981.69</v>
      </c>
      <c r="O58" s="460"/>
      <c r="P58" s="135"/>
      <c r="Q58" s="449" t="s">
        <v>42</v>
      </c>
      <c r="R58" s="449"/>
      <c r="S58" s="116"/>
      <c r="T58" s="181">
        <v>24</v>
      </c>
      <c r="U58" s="130">
        <v>11315.1</v>
      </c>
      <c r="V58" s="183">
        <v>16</v>
      </c>
      <c r="W58" s="184">
        <v>4432.75</v>
      </c>
      <c r="X58" s="133">
        <v>26</v>
      </c>
      <c r="Y58" s="134">
        <v>8156.78</v>
      </c>
      <c r="Z58" s="182">
        <v>15</v>
      </c>
      <c r="AA58" s="134">
        <v>9658.09</v>
      </c>
      <c r="AB58" s="177"/>
      <c r="AC58" s="177"/>
    </row>
    <row r="59" spans="1:29" ht="15.75" customHeight="1">
      <c r="A59" s="460"/>
      <c r="B59" s="135"/>
      <c r="C59" s="449" t="s">
        <v>43</v>
      </c>
      <c r="D59" s="449"/>
      <c r="E59" s="110"/>
      <c r="F59" s="114">
        <f>T24+X24</f>
        <v>2</v>
      </c>
      <c r="G59" s="113">
        <f>U24+Y24</f>
        <v>175.11</v>
      </c>
      <c r="H59" s="178" t="s">
        <v>63</v>
      </c>
      <c r="I59" s="179" t="s">
        <v>63</v>
      </c>
      <c r="J59" s="178" t="s">
        <v>63</v>
      </c>
      <c r="K59" s="179" t="s">
        <v>63</v>
      </c>
      <c r="L59" s="188" t="s">
        <v>63</v>
      </c>
      <c r="M59" s="179" t="s">
        <v>63</v>
      </c>
      <c r="O59" s="460"/>
      <c r="P59" s="135"/>
      <c r="Q59" s="449" t="s">
        <v>43</v>
      </c>
      <c r="R59" s="449"/>
      <c r="S59" s="116"/>
      <c r="T59" s="181" t="s">
        <v>63</v>
      </c>
      <c r="U59" s="130" t="s">
        <v>63</v>
      </c>
      <c r="V59" s="148" t="s">
        <v>63</v>
      </c>
      <c r="W59" s="132" t="s">
        <v>63</v>
      </c>
      <c r="X59" s="133" t="s">
        <v>63</v>
      </c>
      <c r="Y59" s="134" t="s">
        <v>63</v>
      </c>
      <c r="Z59" s="182" t="s">
        <v>63</v>
      </c>
      <c r="AA59" s="134" t="s">
        <v>63</v>
      </c>
      <c r="AB59" s="177"/>
      <c r="AC59" s="177"/>
    </row>
    <row r="60" spans="1:29" ht="15.75" customHeight="1">
      <c r="A60" s="108"/>
      <c r="B60" s="139"/>
      <c r="C60" s="449" t="s">
        <v>37</v>
      </c>
      <c r="D60" s="449"/>
      <c r="E60" s="110"/>
      <c r="F60" s="114">
        <f>J60+T25+V25+X25+Z25+AB25+T60+Z60</f>
        <v>13</v>
      </c>
      <c r="G60" s="113">
        <f>K60+U25+W25+Y25+AA25+AC25+U60+AA60</f>
        <v>1569.49</v>
      </c>
      <c r="H60" s="178" t="s">
        <v>63</v>
      </c>
      <c r="I60" s="179" t="s">
        <v>63</v>
      </c>
      <c r="J60" s="178">
        <v>1</v>
      </c>
      <c r="K60" s="179">
        <v>135.08</v>
      </c>
      <c r="L60" s="188" t="s">
        <v>63</v>
      </c>
      <c r="M60" s="179" t="s">
        <v>63</v>
      </c>
      <c r="O60" s="108"/>
      <c r="P60" s="139"/>
      <c r="Q60" s="449" t="s">
        <v>37</v>
      </c>
      <c r="R60" s="449"/>
      <c r="S60" s="116"/>
      <c r="T60" s="181">
        <v>1</v>
      </c>
      <c r="U60" s="130">
        <v>147.1</v>
      </c>
      <c r="V60" s="148" t="s">
        <v>63</v>
      </c>
      <c r="W60" s="132" t="s">
        <v>63</v>
      </c>
      <c r="X60" s="133" t="s">
        <v>63</v>
      </c>
      <c r="Y60" s="134" t="s">
        <v>63</v>
      </c>
      <c r="Z60" s="182">
        <v>2</v>
      </c>
      <c r="AA60" s="134">
        <v>49.89</v>
      </c>
      <c r="AB60" s="177"/>
      <c r="AC60" s="177"/>
    </row>
    <row r="61" spans="1:29" ht="11.25" customHeight="1">
      <c r="A61" s="108"/>
      <c r="B61" s="108"/>
      <c r="C61" s="109"/>
      <c r="D61" s="109"/>
      <c r="E61" s="110"/>
      <c r="F61" s="114"/>
      <c r="G61" s="115"/>
      <c r="H61" s="189"/>
      <c r="I61" s="190"/>
      <c r="J61" s="189"/>
      <c r="K61" s="190"/>
      <c r="L61" s="191"/>
      <c r="M61" s="190"/>
      <c r="O61" s="108"/>
      <c r="P61" s="108"/>
      <c r="Q61" s="109"/>
      <c r="R61" s="109"/>
      <c r="S61" s="116"/>
      <c r="T61" s="181"/>
      <c r="U61" s="130"/>
      <c r="V61" s="183"/>
      <c r="W61" s="184"/>
      <c r="X61" s="133"/>
      <c r="Y61" s="134"/>
      <c r="Z61" s="182"/>
      <c r="AA61" s="134"/>
      <c r="AB61" s="177"/>
      <c r="AC61" s="177"/>
    </row>
    <row r="62" spans="1:29" ht="15.75" customHeight="1">
      <c r="A62" s="108"/>
      <c r="B62" s="123"/>
      <c r="C62" s="145" t="s">
        <v>44</v>
      </c>
      <c r="D62" s="137" t="s">
        <v>45</v>
      </c>
      <c r="E62" s="110"/>
      <c r="F62" s="114">
        <f>H62+J62+L62+T27+V27+X27+Z27+AB27+T62+V62+X62+Z62</f>
        <v>410</v>
      </c>
      <c r="G62" s="113">
        <f>I62+K62+M62+U27+W27+Y27+AA27+AC27+U62+W62+Y62+AA62</f>
        <v>110821.16</v>
      </c>
      <c r="H62" s="178">
        <v>16</v>
      </c>
      <c r="I62" s="179">
        <v>1794.42</v>
      </c>
      <c r="J62" s="178">
        <v>30</v>
      </c>
      <c r="K62" s="179">
        <v>6522.36</v>
      </c>
      <c r="L62" s="188">
        <v>38</v>
      </c>
      <c r="M62" s="179">
        <v>10794.91</v>
      </c>
      <c r="O62" s="108"/>
      <c r="P62" s="123"/>
      <c r="Q62" s="145" t="s">
        <v>44</v>
      </c>
      <c r="R62" s="137" t="s">
        <v>45</v>
      </c>
      <c r="S62" s="116"/>
      <c r="T62" s="181">
        <v>47</v>
      </c>
      <c r="U62" s="130">
        <v>13137.18</v>
      </c>
      <c r="V62" s="183">
        <v>31</v>
      </c>
      <c r="W62" s="184">
        <v>16820.38</v>
      </c>
      <c r="X62" s="133">
        <v>24</v>
      </c>
      <c r="Y62" s="134">
        <v>6838.66</v>
      </c>
      <c r="Z62" s="182">
        <v>21</v>
      </c>
      <c r="AA62" s="134">
        <v>5981.53</v>
      </c>
      <c r="AB62" s="177"/>
      <c r="AC62" s="177"/>
    </row>
    <row r="63" spans="1:29" ht="15.75" customHeight="1">
      <c r="A63" s="460" t="s">
        <v>46</v>
      </c>
      <c r="B63" s="135"/>
      <c r="C63" s="145" t="s">
        <v>11</v>
      </c>
      <c r="D63" s="137" t="s">
        <v>47</v>
      </c>
      <c r="E63" s="110"/>
      <c r="F63" s="114">
        <f>H63+J63+L63+T28+V28+X28+Z28+AB28+T63+V63+X63</f>
        <v>38</v>
      </c>
      <c r="G63" s="113">
        <f>I63+K63+M63+U28+W28+Y28+AA28+AC28+U63+W63+Y63</f>
        <v>6904.019999999999</v>
      </c>
      <c r="H63" s="178">
        <v>1</v>
      </c>
      <c r="I63" s="179">
        <v>74.52</v>
      </c>
      <c r="J63" s="178">
        <v>3</v>
      </c>
      <c r="K63" s="179">
        <v>432.21</v>
      </c>
      <c r="L63" s="188">
        <v>4</v>
      </c>
      <c r="M63" s="179">
        <v>867.59</v>
      </c>
      <c r="O63" s="460" t="s">
        <v>46</v>
      </c>
      <c r="P63" s="135"/>
      <c r="Q63" s="145" t="s">
        <v>11</v>
      </c>
      <c r="R63" s="137" t="s">
        <v>47</v>
      </c>
      <c r="S63" s="116"/>
      <c r="T63" s="181">
        <v>2</v>
      </c>
      <c r="U63" s="130">
        <v>465.57</v>
      </c>
      <c r="V63" s="183">
        <v>2</v>
      </c>
      <c r="W63" s="184">
        <v>341.84</v>
      </c>
      <c r="X63" s="133">
        <v>3</v>
      </c>
      <c r="Y63" s="134">
        <v>494.52</v>
      </c>
      <c r="Z63" s="182" t="s">
        <v>63</v>
      </c>
      <c r="AA63" s="134" t="s">
        <v>63</v>
      </c>
      <c r="AB63" s="177"/>
      <c r="AC63" s="177"/>
    </row>
    <row r="64" spans="1:29" ht="15.75" customHeight="1">
      <c r="A64" s="460"/>
      <c r="B64" s="135"/>
      <c r="C64" s="145" t="s">
        <v>12</v>
      </c>
      <c r="D64" s="137" t="s">
        <v>48</v>
      </c>
      <c r="E64" s="110"/>
      <c r="F64" s="114">
        <f>Z29+AB29+V64+Z64</f>
        <v>4</v>
      </c>
      <c r="G64" s="113">
        <f>AA29+AC29+W64+AA64</f>
        <v>806.25</v>
      </c>
      <c r="H64" s="178" t="s">
        <v>63</v>
      </c>
      <c r="I64" s="179" t="s">
        <v>63</v>
      </c>
      <c r="J64" s="178" t="s">
        <v>63</v>
      </c>
      <c r="K64" s="179" t="s">
        <v>63</v>
      </c>
      <c r="L64" s="178" t="s">
        <v>63</v>
      </c>
      <c r="M64" s="179" t="s">
        <v>63</v>
      </c>
      <c r="O64" s="460"/>
      <c r="P64" s="135"/>
      <c r="Q64" s="145" t="s">
        <v>12</v>
      </c>
      <c r="R64" s="137" t="s">
        <v>48</v>
      </c>
      <c r="S64" s="116"/>
      <c r="T64" s="181" t="s">
        <v>63</v>
      </c>
      <c r="U64" s="130" t="s">
        <v>63</v>
      </c>
      <c r="V64" s="148">
        <v>1</v>
      </c>
      <c r="W64" s="132">
        <v>57.4</v>
      </c>
      <c r="X64" s="133" t="s">
        <v>63</v>
      </c>
      <c r="Y64" s="134" t="s">
        <v>63</v>
      </c>
      <c r="Z64" s="182">
        <v>1</v>
      </c>
      <c r="AA64" s="134">
        <v>125.45</v>
      </c>
      <c r="AB64" s="177"/>
      <c r="AC64" s="177"/>
    </row>
    <row r="65" spans="1:29" ht="15.75" customHeight="1">
      <c r="A65" s="460"/>
      <c r="B65" s="135"/>
      <c r="C65" s="145" t="s">
        <v>13</v>
      </c>
      <c r="D65" s="137" t="s">
        <v>49</v>
      </c>
      <c r="E65" s="110"/>
      <c r="F65" s="114">
        <f>H65+T30+V30+X30+AB30+T65+X65</f>
        <v>11</v>
      </c>
      <c r="G65" s="113">
        <f>I65+U30+W30+Y30+AC30+U65+Y65</f>
        <v>7496.9800000000005</v>
      </c>
      <c r="H65" s="178">
        <v>1</v>
      </c>
      <c r="I65" s="179">
        <v>167.41</v>
      </c>
      <c r="J65" s="178" t="s">
        <v>63</v>
      </c>
      <c r="K65" s="179" t="s">
        <v>63</v>
      </c>
      <c r="L65" s="178" t="s">
        <v>63</v>
      </c>
      <c r="M65" s="179" t="s">
        <v>63</v>
      </c>
      <c r="O65" s="460"/>
      <c r="P65" s="135"/>
      <c r="Q65" s="145" t="s">
        <v>13</v>
      </c>
      <c r="R65" s="137" t="s">
        <v>49</v>
      </c>
      <c r="S65" s="116"/>
      <c r="T65" s="181">
        <v>1</v>
      </c>
      <c r="U65" s="130">
        <v>730.56</v>
      </c>
      <c r="V65" s="148" t="s">
        <v>63</v>
      </c>
      <c r="W65" s="132" t="s">
        <v>63</v>
      </c>
      <c r="X65" s="133">
        <v>2</v>
      </c>
      <c r="Y65" s="134">
        <v>3390.63</v>
      </c>
      <c r="Z65" s="182" t="s">
        <v>63</v>
      </c>
      <c r="AA65" s="134" t="s">
        <v>63</v>
      </c>
      <c r="AB65" s="177"/>
      <c r="AC65" s="177"/>
    </row>
    <row r="66" spans="1:29" ht="15.75" customHeight="1">
      <c r="A66" s="460"/>
      <c r="B66" s="135"/>
      <c r="C66" s="145" t="s">
        <v>14</v>
      </c>
      <c r="D66" s="137" t="s">
        <v>50</v>
      </c>
      <c r="E66" s="110"/>
      <c r="F66" s="114">
        <f>H66+J66+L66+T31+V31+X31+Z31+AB31+T66+V66+X66+Z66</f>
        <v>72</v>
      </c>
      <c r="G66" s="113">
        <f>I66+K66+M66+U31+W31+Y31+AA31+AC31+U66+W66+Y66+AA66</f>
        <v>22056.03</v>
      </c>
      <c r="H66" s="178">
        <v>3</v>
      </c>
      <c r="I66" s="179">
        <v>543.95</v>
      </c>
      <c r="J66" s="178">
        <v>5</v>
      </c>
      <c r="K66" s="179">
        <v>1514.05</v>
      </c>
      <c r="L66" s="188">
        <v>5</v>
      </c>
      <c r="M66" s="179">
        <v>1169.11</v>
      </c>
      <c r="O66" s="460"/>
      <c r="P66" s="135"/>
      <c r="Q66" s="145" t="s">
        <v>14</v>
      </c>
      <c r="R66" s="137" t="s">
        <v>50</v>
      </c>
      <c r="S66" s="116"/>
      <c r="T66" s="181">
        <v>3</v>
      </c>
      <c r="U66" s="130">
        <v>1640.98</v>
      </c>
      <c r="V66" s="183">
        <v>3</v>
      </c>
      <c r="W66" s="184">
        <v>1330.82</v>
      </c>
      <c r="X66" s="133">
        <v>8</v>
      </c>
      <c r="Y66" s="134">
        <v>1803.62</v>
      </c>
      <c r="Z66" s="182">
        <v>6</v>
      </c>
      <c r="AA66" s="134">
        <v>3361.38</v>
      </c>
      <c r="AB66" s="177"/>
      <c r="AC66" s="177"/>
    </row>
    <row r="67" spans="1:29" ht="15.75" customHeight="1">
      <c r="A67" s="460"/>
      <c r="B67" s="135"/>
      <c r="C67" s="145" t="s">
        <v>15</v>
      </c>
      <c r="D67" s="137" t="s">
        <v>51</v>
      </c>
      <c r="E67" s="110"/>
      <c r="F67" s="141">
        <f>J67+L67+X32+Z67</f>
        <v>4</v>
      </c>
      <c r="G67" s="147">
        <f>K67+M67+Y32+AA67</f>
        <v>2301</v>
      </c>
      <c r="H67" s="178" t="s">
        <v>63</v>
      </c>
      <c r="I67" s="179" t="s">
        <v>63</v>
      </c>
      <c r="J67" s="178">
        <v>1</v>
      </c>
      <c r="K67" s="179">
        <v>72.19</v>
      </c>
      <c r="L67" s="178">
        <v>1</v>
      </c>
      <c r="M67" s="179">
        <v>140.21</v>
      </c>
      <c r="O67" s="460"/>
      <c r="P67" s="135"/>
      <c r="Q67" s="145" t="s">
        <v>15</v>
      </c>
      <c r="R67" s="137" t="s">
        <v>51</v>
      </c>
      <c r="S67" s="116"/>
      <c r="T67" s="181" t="s">
        <v>63</v>
      </c>
      <c r="U67" s="130" t="s">
        <v>63</v>
      </c>
      <c r="V67" s="148" t="s">
        <v>63</v>
      </c>
      <c r="W67" s="132" t="s">
        <v>63</v>
      </c>
      <c r="X67" s="133" t="s">
        <v>63</v>
      </c>
      <c r="Y67" s="134" t="s">
        <v>63</v>
      </c>
      <c r="Z67" s="182">
        <v>1</v>
      </c>
      <c r="AA67" s="134">
        <v>44.75</v>
      </c>
      <c r="AB67" s="177"/>
      <c r="AC67" s="177"/>
    </row>
    <row r="68" spans="1:29" ht="15.75" customHeight="1">
      <c r="A68" s="460"/>
      <c r="B68" s="135"/>
      <c r="C68" s="145" t="s">
        <v>16</v>
      </c>
      <c r="D68" s="137" t="s">
        <v>52</v>
      </c>
      <c r="E68" s="110"/>
      <c r="F68" s="114">
        <f>H68+J68+L68+T33+V33+X33+Z33+AB33+T68+V68+X68+Z68</f>
        <v>73</v>
      </c>
      <c r="G68" s="113">
        <f>I68+K68+M68+U33+W33+Y33+AA33+AC33+U68+W68+Y68+AA68</f>
        <v>77256.45999999999</v>
      </c>
      <c r="H68" s="178">
        <v>3</v>
      </c>
      <c r="I68" s="179">
        <v>690.72</v>
      </c>
      <c r="J68" s="178">
        <v>7</v>
      </c>
      <c r="K68" s="179">
        <v>12107.63</v>
      </c>
      <c r="L68" s="188">
        <v>11</v>
      </c>
      <c r="M68" s="179">
        <v>32114.65</v>
      </c>
      <c r="O68" s="460"/>
      <c r="P68" s="135"/>
      <c r="Q68" s="145" t="s">
        <v>16</v>
      </c>
      <c r="R68" s="137" t="s">
        <v>52</v>
      </c>
      <c r="S68" s="116"/>
      <c r="T68" s="181">
        <v>6</v>
      </c>
      <c r="U68" s="130">
        <v>4196.83</v>
      </c>
      <c r="V68" s="183">
        <v>7</v>
      </c>
      <c r="W68" s="132">
        <v>4773.72</v>
      </c>
      <c r="X68" s="133">
        <v>6</v>
      </c>
      <c r="Y68" s="134">
        <v>1442.23</v>
      </c>
      <c r="Z68" s="182">
        <v>7</v>
      </c>
      <c r="AA68" s="134">
        <v>4085.93</v>
      </c>
      <c r="AB68" s="177"/>
      <c r="AC68" s="177"/>
    </row>
    <row r="69" spans="1:29" ht="15.75" customHeight="1">
      <c r="A69" s="460"/>
      <c r="B69" s="135"/>
      <c r="C69" s="145" t="s">
        <v>17</v>
      </c>
      <c r="D69" s="137" t="s">
        <v>53</v>
      </c>
      <c r="E69" s="110"/>
      <c r="F69" s="114">
        <f>J69+L69+T34+V34+X34+Z34+AB34+T69+V69+X69+Z69</f>
        <v>40</v>
      </c>
      <c r="G69" s="113">
        <f>K69+M69+U34+W34+Y34+AA34+AC34+U69+W69+Y69+AA69</f>
        <v>33298.770000000004</v>
      </c>
      <c r="H69" s="178" t="s">
        <v>63</v>
      </c>
      <c r="I69" s="179" t="s">
        <v>63</v>
      </c>
      <c r="J69" s="178">
        <v>2</v>
      </c>
      <c r="K69" s="179">
        <v>226.46</v>
      </c>
      <c r="L69" s="188">
        <v>2</v>
      </c>
      <c r="M69" s="179">
        <v>2317.04</v>
      </c>
      <c r="O69" s="460"/>
      <c r="P69" s="135"/>
      <c r="Q69" s="145" t="s">
        <v>17</v>
      </c>
      <c r="R69" s="137" t="s">
        <v>53</v>
      </c>
      <c r="S69" s="116"/>
      <c r="T69" s="181">
        <v>6</v>
      </c>
      <c r="U69" s="130">
        <v>1707.06</v>
      </c>
      <c r="V69" s="183">
        <v>4</v>
      </c>
      <c r="W69" s="184">
        <v>528.23</v>
      </c>
      <c r="X69" s="133">
        <v>1</v>
      </c>
      <c r="Y69" s="134">
        <v>28.88</v>
      </c>
      <c r="Z69" s="182">
        <v>2</v>
      </c>
      <c r="AA69" s="134">
        <v>2553.5</v>
      </c>
      <c r="AB69" s="177"/>
      <c r="AC69" s="177"/>
    </row>
    <row r="70" spans="1:29" ht="15.75" customHeight="1">
      <c r="A70" s="108"/>
      <c r="B70" s="139"/>
      <c r="C70" s="145" t="s">
        <v>18</v>
      </c>
      <c r="D70" s="137" t="s">
        <v>54</v>
      </c>
      <c r="E70" s="110"/>
      <c r="F70" s="114">
        <f>J70+L70+T35+X70</f>
        <v>13</v>
      </c>
      <c r="G70" s="113">
        <f>K70+M70+U35+Y70</f>
        <v>2975.9100000000003</v>
      </c>
      <c r="H70" s="178" t="s">
        <v>63</v>
      </c>
      <c r="I70" s="179" t="s">
        <v>63</v>
      </c>
      <c r="J70" s="178">
        <v>5</v>
      </c>
      <c r="K70" s="179">
        <v>2654.79</v>
      </c>
      <c r="L70" s="188">
        <v>5</v>
      </c>
      <c r="M70" s="179">
        <v>123.3</v>
      </c>
      <c r="O70" s="108"/>
      <c r="P70" s="139"/>
      <c r="Q70" s="145" t="s">
        <v>18</v>
      </c>
      <c r="R70" s="137" t="s">
        <v>54</v>
      </c>
      <c r="S70" s="116"/>
      <c r="T70" s="181" t="s">
        <v>63</v>
      </c>
      <c r="U70" s="130" t="s">
        <v>63</v>
      </c>
      <c r="V70" s="192" t="s">
        <v>63</v>
      </c>
      <c r="W70" s="132" t="s">
        <v>63</v>
      </c>
      <c r="X70" s="148">
        <v>1</v>
      </c>
      <c r="Y70" s="132">
        <v>148.5</v>
      </c>
      <c r="Z70" s="193" t="s">
        <v>63</v>
      </c>
      <c r="AA70" s="132" t="s">
        <v>63</v>
      </c>
      <c r="AB70" s="177"/>
      <c r="AC70" s="177"/>
    </row>
    <row r="71" spans="1:29" ht="9" customHeight="1" thickBot="1">
      <c r="A71" s="194"/>
      <c r="B71" s="194"/>
      <c r="C71" s="152"/>
      <c r="D71" s="152"/>
      <c r="E71" s="195"/>
      <c r="F71" s="155"/>
      <c r="G71" s="156"/>
      <c r="H71" s="153"/>
      <c r="I71" s="154"/>
      <c r="J71" s="153"/>
      <c r="K71" s="154"/>
      <c r="L71" s="153"/>
      <c r="M71" s="154"/>
      <c r="O71" s="196"/>
      <c r="P71" s="196"/>
      <c r="Q71" s="150"/>
      <c r="R71" s="150"/>
      <c r="S71" s="195"/>
      <c r="T71" s="197"/>
      <c r="U71" s="198"/>
      <c r="V71" s="199"/>
      <c r="W71" s="200"/>
      <c r="X71" s="199"/>
      <c r="Y71" s="201"/>
      <c r="Z71" s="199"/>
      <c r="AA71" s="202"/>
      <c r="AB71" s="177"/>
      <c r="AC71" s="177"/>
    </row>
    <row r="72" spans="1:29" ht="14.25">
      <c r="A72" s="203" t="s">
        <v>497</v>
      </c>
      <c r="B72" s="204"/>
      <c r="C72" s="204"/>
      <c r="D72" s="204"/>
      <c r="E72" s="204"/>
      <c r="F72" s="205"/>
      <c r="G72" s="206"/>
      <c r="H72" s="204"/>
      <c r="I72" s="204"/>
      <c r="J72" s="204"/>
      <c r="K72" s="204"/>
      <c r="L72" s="204"/>
      <c r="M72" s="204"/>
      <c r="T72" s="207"/>
      <c r="U72" s="208"/>
      <c r="V72" s="208"/>
      <c r="W72" s="208"/>
      <c r="X72" s="208"/>
      <c r="Y72" s="208"/>
      <c r="Z72" s="208"/>
      <c r="AA72" s="208"/>
      <c r="AB72" s="209"/>
      <c r="AC72" s="209"/>
    </row>
    <row r="73" spans="1:29" ht="14.25">
      <c r="A73" s="210" t="s">
        <v>60</v>
      </c>
      <c r="AB73" s="209"/>
      <c r="AC73" s="209"/>
    </row>
    <row r="74" spans="1:29" ht="13.5">
      <c r="A74" s="213"/>
      <c r="B74" s="213"/>
      <c r="C74" s="70" t="s">
        <v>405</v>
      </c>
      <c r="AB74" s="209"/>
      <c r="AC74" s="209"/>
    </row>
    <row r="75" spans="28:29" ht="13.5">
      <c r="AB75" s="209"/>
      <c r="AC75" s="209"/>
    </row>
    <row r="76" spans="28:29" ht="13.5">
      <c r="AB76" s="209"/>
      <c r="AC76" s="209"/>
    </row>
    <row r="77" spans="28:29" ht="13.5">
      <c r="AB77" s="209"/>
      <c r="AC77" s="209"/>
    </row>
    <row r="78" spans="28:29" ht="13.5">
      <c r="AB78" s="209"/>
      <c r="AC78" s="209"/>
    </row>
    <row r="79" spans="28:29" ht="13.5">
      <c r="AB79" s="209"/>
      <c r="AC79" s="209"/>
    </row>
    <row r="80" spans="28:29" ht="13.5">
      <c r="AB80" s="209"/>
      <c r="AC80" s="209"/>
    </row>
    <row r="81" spans="28:29" ht="13.5">
      <c r="AB81" s="209"/>
      <c r="AC81" s="209"/>
    </row>
    <row r="82" spans="28:29" ht="13.5">
      <c r="AB82" s="209"/>
      <c r="AC82" s="209"/>
    </row>
    <row r="83" spans="28:29" ht="13.5">
      <c r="AB83" s="209"/>
      <c r="AC83" s="209"/>
    </row>
    <row r="84" spans="28:29" ht="13.5">
      <c r="AB84" s="209"/>
      <c r="AC84" s="209"/>
    </row>
    <row r="85" spans="28:29" ht="13.5">
      <c r="AB85" s="209"/>
      <c r="AC85" s="209"/>
    </row>
    <row r="86" spans="28:29" ht="13.5">
      <c r="AB86" s="209"/>
      <c r="AC86" s="209"/>
    </row>
    <row r="87" spans="28:29" ht="13.5">
      <c r="AB87" s="209"/>
      <c r="AC87" s="209"/>
    </row>
    <row r="88" spans="28:29" ht="13.5">
      <c r="AB88" s="209"/>
      <c r="AC88" s="209"/>
    </row>
    <row r="89" spans="28:29" ht="13.5">
      <c r="AB89" s="209"/>
      <c r="AC89" s="209"/>
    </row>
    <row r="90" spans="28:29" ht="13.5">
      <c r="AB90" s="209"/>
      <c r="AC90" s="209"/>
    </row>
    <row r="91" spans="28:29" ht="13.5">
      <c r="AB91" s="209"/>
      <c r="AC91" s="209"/>
    </row>
    <row r="92" spans="28:29" ht="13.5">
      <c r="AB92" s="209"/>
      <c r="AC92" s="209"/>
    </row>
    <row r="93" spans="28:29" ht="13.5">
      <c r="AB93" s="209"/>
      <c r="AC93" s="209"/>
    </row>
    <row r="94" spans="28:29" ht="13.5">
      <c r="AB94" s="209"/>
      <c r="AC94" s="209"/>
    </row>
    <row r="95" spans="28:29" ht="13.5">
      <c r="AB95" s="209"/>
      <c r="AC95" s="209"/>
    </row>
    <row r="96" spans="28:29" ht="13.5">
      <c r="AB96" s="209"/>
      <c r="AC96" s="209"/>
    </row>
    <row r="97" spans="28:29" ht="13.5">
      <c r="AB97" s="209"/>
      <c r="AC97" s="209"/>
    </row>
    <row r="98" spans="28:29" ht="13.5">
      <c r="AB98" s="209"/>
      <c r="AC98" s="209"/>
    </row>
    <row r="99" spans="28:29" ht="13.5">
      <c r="AB99" s="209"/>
      <c r="AC99" s="209"/>
    </row>
    <row r="100" spans="28:29" ht="13.5">
      <c r="AB100" s="209"/>
      <c r="AC100" s="209"/>
    </row>
    <row r="101" spans="28:29" ht="13.5">
      <c r="AB101" s="209"/>
      <c r="AC101" s="209"/>
    </row>
    <row r="102" spans="28:29" ht="13.5">
      <c r="AB102" s="209"/>
      <c r="AC102" s="209"/>
    </row>
    <row r="103" spans="28:29" ht="13.5">
      <c r="AB103" s="209"/>
      <c r="AC103" s="209"/>
    </row>
    <row r="104" spans="28:29" ht="13.5">
      <c r="AB104" s="209"/>
      <c r="AC104" s="209"/>
    </row>
    <row r="105" spans="28:29" ht="13.5">
      <c r="AB105" s="209"/>
      <c r="AC105" s="209"/>
    </row>
    <row r="106" spans="28:29" ht="13.5">
      <c r="AB106" s="209"/>
      <c r="AC106" s="209"/>
    </row>
    <row r="107" spans="28:29" ht="13.5">
      <c r="AB107" s="209"/>
      <c r="AC107" s="209"/>
    </row>
    <row r="108" spans="28:29" ht="13.5">
      <c r="AB108" s="209"/>
      <c r="AC108" s="209"/>
    </row>
    <row r="109" spans="28:29" ht="13.5">
      <c r="AB109" s="209"/>
      <c r="AC109" s="209"/>
    </row>
    <row r="110" spans="28:29" ht="13.5">
      <c r="AB110" s="209"/>
      <c r="AC110" s="209"/>
    </row>
    <row r="111" spans="28:29" ht="13.5">
      <c r="AB111" s="209"/>
      <c r="AC111" s="209"/>
    </row>
    <row r="112" spans="28:29" ht="13.5">
      <c r="AB112" s="209"/>
      <c r="AC112" s="209"/>
    </row>
    <row r="113" spans="28:29" ht="13.5">
      <c r="AB113" s="209"/>
      <c r="AC113" s="209"/>
    </row>
    <row r="114" spans="28:29" ht="13.5">
      <c r="AB114" s="209"/>
      <c r="AC114" s="209"/>
    </row>
    <row r="115" spans="28:29" ht="13.5">
      <c r="AB115" s="209"/>
      <c r="AC115" s="209"/>
    </row>
    <row r="116" spans="28:29" ht="13.5">
      <c r="AB116" s="209"/>
      <c r="AC116" s="209"/>
    </row>
    <row r="117" spans="28:29" ht="13.5">
      <c r="AB117" s="209"/>
      <c r="AC117" s="209"/>
    </row>
    <row r="118" spans="28:29" ht="13.5">
      <c r="AB118" s="209"/>
      <c r="AC118" s="209"/>
    </row>
    <row r="119" spans="28:29" ht="13.5">
      <c r="AB119" s="209"/>
      <c r="AC119" s="209"/>
    </row>
    <row r="120" spans="28:29" ht="13.5">
      <c r="AB120" s="209"/>
      <c r="AC120" s="209"/>
    </row>
  </sheetData>
  <mergeCells count="105">
    <mergeCell ref="O1:AC1"/>
    <mergeCell ref="X3:Y3"/>
    <mergeCell ref="Z3:AA3"/>
    <mergeCell ref="AB3:AC3"/>
    <mergeCell ref="T3:U3"/>
    <mergeCell ref="V3:W3"/>
    <mergeCell ref="O3:S5"/>
    <mergeCell ref="T38:U38"/>
    <mergeCell ref="V38:W38"/>
    <mergeCell ref="X38:Y38"/>
    <mergeCell ref="Z38:AA38"/>
    <mergeCell ref="Q60:R60"/>
    <mergeCell ref="O63:O69"/>
    <mergeCell ref="Q52:R52"/>
    <mergeCell ref="Q53:R53"/>
    <mergeCell ref="Q55:R55"/>
    <mergeCell ref="O56:O59"/>
    <mergeCell ref="Q56:R56"/>
    <mergeCell ref="Q57:R57"/>
    <mergeCell ref="Q58:R58"/>
    <mergeCell ref="Q59:R59"/>
    <mergeCell ref="A56:A59"/>
    <mergeCell ref="Q43:R43"/>
    <mergeCell ref="Q44:R44"/>
    <mergeCell ref="Q45:R45"/>
    <mergeCell ref="Q46:R46"/>
    <mergeCell ref="Q47:R47"/>
    <mergeCell ref="Q48:R48"/>
    <mergeCell ref="Q50:R50"/>
    <mergeCell ref="Q51:R51"/>
    <mergeCell ref="C59:D59"/>
    <mergeCell ref="C60:D60"/>
    <mergeCell ref="A63:A69"/>
    <mergeCell ref="L38:M38"/>
    <mergeCell ref="C43:D43"/>
    <mergeCell ref="C44:D44"/>
    <mergeCell ref="C45:D45"/>
    <mergeCell ref="C46:D46"/>
    <mergeCell ref="C47:D47"/>
    <mergeCell ref="C48:D48"/>
    <mergeCell ref="C55:D55"/>
    <mergeCell ref="C56:D56"/>
    <mergeCell ref="C57:D57"/>
    <mergeCell ref="C58:D58"/>
    <mergeCell ref="Q15:R15"/>
    <mergeCell ref="C51:D51"/>
    <mergeCell ref="C52:D52"/>
    <mergeCell ref="C53:D53"/>
    <mergeCell ref="Q24:R24"/>
    <mergeCell ref="C50:D50"/>
    <mergeCell ref="M39:M40"/>
    <mergeCell ref="Q6:R6"/>
    <mergeCell ref="Q8:R8"/>
    <mergeCell ref="Q9:R9"/>
    <mergeCell ref="Q10:R10"/>
    <mergeCell ref="Q11:R11"/>
    <mergeCell ref="Q12:R12"/>
    <mergeCell ref="Q13:R13"/>
    <mergeCell ref="Q18:R18"/>
    <mergeCell ref="Q20:R20"/>
    <mergeCell ref="O21:O24"/>
    <mergeCell ref="Q21:R21"/>
    <mergeCell ref="Q22:R22"/>
    <mergeCell ref="Q23:R23"/>
    <mergeCell ref="C10:D10"/>
    <mergeCell ref="A21:A24"/>
    <mergeCell ref="C20:D20"/>
    <mergeCell ref="C21:D21"/>
    <mergeCell ref="C22:D22"/>
    <mergeCell ref="C23:D23"/>
    <mergeCell ref="C24:D24"/>
    <mergeCell ref="K4:K5"/>
    <mergeCell ref="M4:M5"/>
    <mergeCell ref="C6:D6"/>
    <mergeCell ref="C8:D8"/>
    <mergeCell ref="O38:S40"/>
    <mergeCell ref="C25:D25"/>
    <mergeCell ref="J38:K38"/>
    <mergeCell ref="G39:G40"/>
    <mergeCell ref="I39:I40"/>
    <mergeCell ref="K39:K40"/>
    <mergeCell ref="F38:G38"/>
    <mergeCell ref="H38:I38"/>
    <mergeCell ref="A38:E40"/>
    <mergeCell ref="A28:A34"/>
    <mergeCell ref="Q41:R41"/>
    <mergeCell ref="C11:D11"/>
    <mergeCell ref="C12:D12"/>
    <mergeCell ref="C13:D13"/>
    <mergeCell ref="Q25:R25"/>
    <mergeCell ref="C16:D16"/>
    <mergeCell ref="C17:D17"/>
    <mergeCell ref="C18:D18"/>
    <mergeCell ref="C41:D41"/>
    <mergeCell ref="O28:O34"/>
    <mergeCell ref="A1:M1"/>
    <mergeCell ref="Q17:R17"/>
    <mergeCell ref="Q16:R16"/>
    <mergeCell ref="A3:E5"/>
    <mergeCell ref="F3:G3"/>
    <mergeCell ref="C15:D15"/>
    <mergeCell ref="C9:D9"/>
    <mergeCell ref="H3:I3"/>
    <mergeCell ref="J3:K3"/>
    <mergeCell ref="L3:M3"/>
  </mergeCells>
  <printOptions/>
  <pageMargins left="0.5118110236220472" right="0.5118110236220472" top="0.48" bottom="0.1968503937007874" header="0.76" footer="0.5118110236220472"/>
  <pageSetup horizontalDpi="600" verticalDpi="600" orientation="portrait" paperSize="9" scale="73" r:id="rId1"/>
  <colBreaks count="1" manualBreakCount="1">
    <brk id="13" max="72" man="1"/>
  </colBreaks>
  <ignoredErrors>
    <ignoredError sqref="C27:C35 Q27:Q35" numberStoredAsText="1"/>
    <ignoredError sqref="F47:G47 F67:G67" formula="1"/>
  </ignoredErrors>
</worksheet>
</file>

<file path=xl/worksheets/sheet10.xml><?xml version="1.0" encoding="utf-8"?>
<worksheet xmlns="http://schemas.openxmlformats.org/spreadsheetml/2006/main" xmlns:r="http://schemas.openxmlformats.org/officeDocument/2006/relationships">
  <sheetPr>
    <tabColor indexed="48"/>
  </sheetPr>
  <dimension ref="A1:L20"/>
  <sheetViews>
    <sheetView showGridLines="0" workbookViewId="0" topLeftCell="A1">
      <selection activeCell="A1" sqref="A1:M1"/>
    </sheetView>
  </sheetViews>
  <sheetFormatPr defaultColWidth="8.796875" defaultRowHeight="14.25"/>
  <cols>
    <col min="1" max="1" width="3.09765625" style="70" customWidth="1"/>
    <col min="2" max="2" width="13.69921875" style="70" customWidth="1"/>
    <col min="3" max="3" width="3.5" style="70" customWidth="1"/>
    <col min="4" max="4" width="4.59765625" style="70" customWidth="1"/>
    <col min="5" max="12" width="8.5" style="70" customWidth="1"/>
    <col min="13" max="16384" width="11.3984375" style="70" customWidth="1"/>
  </cols>
  <sheetData>
    <row r="1" spans="1:12" ht="14.25">
      <c r="A1" s="561" t="s">
        <v>460</v>
      </c>
      <c r="B1" s="561"/>
      <c r="C1" s="561"/>
      <c r="D1" s="561"/>
      <c r="E1" s="561"/>
      <c r="F1" s="561"/>
      <c r="G1" s="561"/>
      <c r="H1" s="561"/>
      <c r="I1" s="561"/>
      <c r="J1" s="561"/>
      <c r="K1" s="561"/>
      <c r="L1" s="561"/>
    </row>
    <row r="2" spans="1:12" ht="14.25">
      <c r="A2" s="561" t="s">
        <v>461</v>
      </c>
      <c r="B2" s="561"/>
      <c r="C2" s="561"/>
      <c r="D2" s="561"/>
      <c r="E2" s="561"/>
      <c r="F2" s="561"/>
      <c r="G2" s="561"/>
      <c r="H2" s="561"/>
      <c r="I2" s="561"/>
      <c r="J2" s="561"/>
      <c r="K2" s="561"/>
      <c r="L2" s="561"/>
    </row>
    <row r="3" ht="13.5">
      <c r="H3" s="213"/>
    </row>
    <row r="4" spans="1:12" ht="18" thickBot="1">
      <c r="A4" s="163" t="s">
        <v>462</v>
      </c>
      <c r="B4" s="315"/>
      <c r="C4" s="315"/>
      <c r="D4" s="315"/>
      <c r="E4" s="163"/>
      <c r="F4" s="163"/>
      <c r="G4" s="163"/>
      <c r="H4" s="163"/>
      <c r="I4" s="163"/>
      <c r="J4" s="163"/>
      <c r="K4" s="163"/>
      <c r="L4" s="163"/>
    </row>
    <row r="5" spans="1:12" ht="18.75" customHeight="1">
      <c r="A5" s="450" t="s">
        <v>193</v>
      </c>
      <c r="B5" s="450"/>
      <c r="C5" s="450"/>
      <c r="D5" s="451"/>
      <c r="E5" s="560" t="s">
        <v>194</v>
      </c>
      <c r="F5" s="560" t="s">
        <v>65</v>
      </c>
      <c r="G5" s="560" t="s">
        <v>66</v>
      </c>
      <c r="H5" s="555" t="s">
        <v>195</v>
      </c>
      <c r="I5" s="556"/>
      <c r="J5" s="557"/>
      <c r="K5" s="357" t="s">
        <v>196</v>
      </c>
      <c r="L5" s="358" t="s">
        <v>197</v>
      </c>
    </row>
    <row r="6" spans="1:12" ht="18.75" customHeight="1">
      <c r="A6" s="454" t="s">
        <v>198</v>
      </c>
      <c r="B6" s="454"/>
      <c r="C6" s="454"/>
      <c r="D6" s="455"/>
      <c r="E6" s="311"/>
      <c r="F6" s="311"/>
      <c r="G6" s="311"/>
      <c r="H6" s="359" t="s">
        <v>199</v>
      </c>
      <c r="I6" s="359" t="s">
        <v>200</v>
      </c>
      <c r="J6" s="359" t="s">
        <v>201</v>
      </c>
      <c r="K6" s="360" t="s">
        <v>202</v>
      </c>
      <c r="L6" s="361" t="s">
        <v>203</v>
      </c>
    </row>
    <row r="7" spans="1:12" ht="15" customHeight="1">
      <c r="A7" s="459" t="s">
        <v>205</v>
      </c>
      <c r="B7" s="459"/>
      <c r="C7" s="459"/>
      <c r="D7" s="362" t="s">
        <v>463</v>
      </c>
      <c r="E7" s="363">
        <v>132650</v>
      </c>
      <c r="F7" s="364">
        <v>133330</v>
      </c>
      <c r="G7" s="364">
        <v>326690</v>
      </c>
      <c r="H7" s="365">
        <v>4.81</v>
      </c>
      <c r="I7" s="365">
        <v>32.89</v>
      </c>
      <c r="J7" s="365">
        <v>92.52</v>
      </c>
      <c r="K7" s="365">
        <v>13.29</v>
      </c>
      <c r="L7" s="365">
        <v>0.51</v>
      </c>
    </row>
    <row r="8" spans="1:12" ht="15" customHeight="1">
      <c r="A8" s="137"/>
      <c r="B8" s="137" t="s">
        <v>206</v>
      </c>
      <c r="C8" s="137"/>
      <c r="D8" s="366"/>
      <c r="E8" s="367">
        <v>74410</v>
      </c>
      <c r="F8" s="368">
        <v>74920</v>
      </c>
      <c r="G8" s="368">
        <v>208180</v>
      </c>
      <c r="H8" s="369">
        <v>6.04</v>
      </c>
      <c r="I8" s="369">
        <v>42.41</v>
      </c>
      <c r="J8" s="369">
        <v>123.08</v>
      </c>
      <c r="K8" s="369">
        <v>15.16</v>
      </c>
      <c r="L8" s="369">
        <v>0.46</v>
      </c>
    </row>
    <row r="9" spans="1:12" ht="15" customHeight="1">
      <c r="A9" s="137"/>
      <c r="B9" s="137" t="s">
        <v>207</v>
      </c>
      <c r="C9" s="137"/>
      <c r="D9" s="215"/>
      <c r="E9" s="367">
        <v>55600</v>
      </c>
      <c r="F9" s="368">
        <v>55770</v>
      </c>
      <c r="G9" s="368">
        <v>113550</v>
      </c>
      <c r="H9" s="369">
        <v>3.18</v>
      </c>
      <c r="I9" s="369">
        <v>20.15</v>
      </c>
      <c r="J9" s="369">
        <v>51.6</v>
      </c>
      <c r="K9" s="369">
        <v>9.86</v>
      </c>
      <c r="L9" s="369">
        <v>0.64</v>
      </c>
    </row>
    <row r="10" spans="1:12" ht="15" customHeight="1">
      <c r="A10" s="449" t="s">
        <v>208</v>
      </c>
      <c r="B10" s="449"/>
      <c r="C10" s="449"/>
      <c r="D10" s="215" t="s">
        <v>204</v>
      </c>
      <c r="E10" s="367">
        <v>126860</v>
      </c>
      <c r="F10" s="368">
        <v>127450</v>
      </c>
      <c r="G10" s="368">
        <v>309970</v>
      </c>
      <c r="H10" s="369">
        <v>4.75</v>
      </c>
      <c r="I10" s="369">
        <v>32.41</v>
      </c>
      <c r="J10" s="369">
        <v>89.67</v>
      </c>
      <c r="K10" s="369">
        <v>13.2</v>
      </c>
      <c r="L10" s="369">
        <v>0.52</v>
      </c>
    </row>
    <row r="11" spans="1:12" ht="15" customHeight="1">
      <c r="A11" s="137"/>
      <c r="B11" s="137" t="s">
        <v>206</v>
      </c>
      <c r="C11" s="137"/>
      <c r="D11" s="215"/>
      <c r="E11" s="367">
        <v>69230</v>
      </c>
      <c r="F11" s="368">
        <v>69650</v>
      </c>
      <c r="G11" s="368">
        <v>192920</v>
      </c>
      <c r="H11" s="369">
        <v>6</v>
      </c>
      <c r="I11" s="369">
        <v>42.21</v>
      </c>
      <c r="J11" s="369">
        <v>120.45</v>
      </c>
      <c r="K11" s="369">
        <v>15.15</v>
      </c>
      <c r="L11" s="369">
        <v>0.46</v>
      </c>
    </row>
    <row r="12" spans="1:12" ht="15" customHeight="1">
      <c r="A12" s="137"/>
      <c r="B12" s="137" t="s">
        <v>207</v>
      </c>
      <c r="C12" s="137"/>
      <c r="D12" s="215"/>
      <c r="E12" s="367">
        <v>55030</v>
      </c>
      <c r="F12" s="368">
        <v>55200</v>
      </c>
      <c r="G12" s="368">
        <v>112170</v>
      </c>
      <c r="H12" s="369">
        <v>3.17</v>
      </c>
      <c r="I12" s="369">
        <v>20.07</v>
      </c>
      <c r="J12" s="369">
        <v>50.95</v>
      </c>
      <c r="K12" s="369">
        <v>9.85</v>
      </c>
      <c r="L12" s="369">
        <v>0.64</v>
      </c>
    </row>
    <row r="13" spans="1:12" ht="15" customHeight="1">
      <c r="A13" s="449" t="s">
        <v>464</v>
      </c>
      <c r="B13" s="449"/>
      <c r="C13" s="449"/>
      <c r="D13" s="215" t="s">
        <v>204</v>
      </c>
      <c r="E13" s="367" t="s">
        <v>465</v>
      </c>
      <c r="F13" s="368" t="s">
        <v>465</v>
      </c>
      <c r="G13" s="368" t="s">
        <v>465</v>
      </c>
      <c r="H13" s="368" t="s">
        <v>465</v>
      </c>
      <c r="I13" s="368" t="s">
        <v>465</v>
      </c>
      <c r="J13" s="368" t="s">
        <v>465</v>
      </c>
      <c r="K13" s="368" t="s">
        <v>465</v>
      </c>
      <c r="L13" s="368" t="s">
        <v>465</v>
      </c>
    </row>
    <row r="14" spans="1:12" ht="15" customHeight="1">
      <c r="A14" s="137"/>
      <c r="B14" s="137" t="s">
        <v>206</v>
      </c>
      <c r="C14" s="137"/>
      <c r="D14" s="215"/>
      <c r="E14" s="367" t="s">
        <v>465</v>
      </c>
      <c r="F14" s="368" t="s">
        <v>465</v>
      </c>
      <c r="G14" s="368" t="s">
        <v>465</v>
      </c>
      <c r="H14" s="368" t="s">
        <v>465</v>
      </c>
      <c r="I14" s="368" t="s">
        <v>465</v>
      </c>
      <c r="J14" s="368" t="s">
        <v>465</v>
      </c>
      <c r="K14" s="368" t="s">
        <v>465</v>
      </c>
      <c r="L14" s="368" t="s">
        <v>465</v>
      </c>
    </row>
    <row r="15" spans="1:12" ht="15" customHeight="1">
      <c r="A15" s="137"/>
      <c r="B15" s="137" t="s">
        <v>207</v>
      </c>
      <c r="C15" s="137"/>
      <c r="D15" s="215"/>
      <c r="E15" s="367" t="s">
        <v>465</v>
      </c>
      <c r="F15" s="368" t="s">
        <v>465</v>
      </c>
      <c r="G15" s="368" t="s">
        <v>465</v>
      </c>
      <c r="H15" s="368" t="s">
        <v>465</v>
      </c>
      <c r="I15" s="368" t="s">
        <v>465</v>
      </c>
      <c r="J15" s="368" t="s">
        <v>465</v>
      </c>
      <c r="K15" s="368" t="s">
        <v>465</v>
      </c>
      <c r="L15" s="368" t="s">
        <v>465</v>
      </c>
    </row>
    <row r="16" spans="1:12" ht="15" customHeight="1">
      <c r="A16" s="449" t="s">
        <v>466</v>
      </c>
      <c r="B16" s="449"/>
      <c r="C16" s="449"/>
      <c r="D16" s="215" t="s">
        <v>204</v>
      </c>
      <c r="E16" s="367">
        <v>5790</v>
      </c>
      <c r="F16" s="368">
        <v>5880</v>
      </c>
      <c r="G16" s="368">
        <v>16720</v>
      </c>
      <c r="H16" s="369">
        <v>6.23</v>
      </c>
      <c r="I16" s="369">
        <v>43.29</v>
      </c>
      <c r="J16" s="369">
        <v>154.07</v>
      </c>
      <c r="K16" s="369">
        <v>14.94</v>
      </c>
      <c r="L16" s="369">
        <v>0.47</v>
      </c>
    </row>
    <row r="17" spans="1:12" ht="15" customHeight="1">
      <c r="A17" s="137"/>
      <c r="B17" s="137" t="s">
        <v>206</v>
      </c>
      <c r="C17" s="137"/>
      <c r="D17" s="215"/>
      <c r="E17" s="367">
        <v>5180</v>
      </c>
      <c r="F17" s="368">
        <v>5260</v>
      </c>
      <c r="G17" s="368">
        <v>15260</v>
      </c>
      <c r="H17" s="369">
        <v>6.48</v>
      </c>
      <c r="I17" s="369">
        <v>45.03</v>
      </c>
      <c r="J17" s="369">
        <v>158.3</v>
      </c>
      <c r="K17" s="369">
        <v>15.28</v>
      </c>
      <c r="L17" s="369">
        <v>0.45</v>
      </c>
    </row>
    <row r="18" spans="1:12" ht="15" customHeight="1" thickBot="1">
      <c r="A18" s="370"/>
      <c r="B18" s="370" t="s">
        <v>207</v>
      </c>
      <c r="C18" s="370"/>
      <c r="D18" s="371"/>
      <c r="E18" s="372">
        <v>570</v>
      </c>
      <c r="F18" s="373">
        <v>570</v>
      </c>
      <c r="G18" s="373">
        <v>1380</v>
      </c>
      <c r="H18" s="374">
        <v>3.86</v>
      </c>
      <c r="I18" s="374">
        <v>27.34</v>
      </c>
      <c r="J18" s="374">
        <v>115.35</v>
      </c>
      <c r="K18" s="374">
        <v>11.2</v>
      </c>
      <c r="L18" s="374">
        <v>0.63</v>
      </c>
    </row>
    <row r="19" spans="1:4" ht="13.5">
      <c r="A19" s="204" t="s">
        <v>72</v>
      </c>
      <c r="B19" s="204"/>
      <c r="C19" s="204"/>
      <c r="D19" s="204"/>
    </row>
    <row r="20" spans="1:9" ht="13.5">
      <c r="A20" s="366" t="s">
        <v>209</v>
      </c>
      <c r="B20" s="375"/>
      <c r="C20" s="375"/>
      <c r="D20" s="375"/>
      <c r="E20" s="375"/>
      <c r="F20" s="375"/>
      <c r="G20" s="376"/>
      <c r="H20" s="376"/>
      <c r="I20" s="376"/>
    </row>
  </sheetData>
  <mergeCells count="12">
    <mergeCell ref="A1:L1"/>
    <mergeCell ref="A2:L2"/>
    <mergeCell ref="G5:G6"/>
    <mergeCell ref="H5:J5"/>
    <mergeCell ref="A13:C13"/>
    <mergeCell ref="A16:C16"/>
    <mergeCell ref="E5:E6"/>
    <mergeCell ref="F5:F6"/>
    <mergeCell ref="A5:D5"/>
    <mergeCell ref="A6:D6"/>
    <mergeCell ref="A7:C7"/>
    <mergeCell ref="A10:C10"/>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sheetPr>
    <tabColor indexed="48"/>
  </sheetPr>
  <dimension ref="A1:M15"/>
  <sheetViews>
    <sheetView showGridLines="0" workbookViewId="0" topLeftCell="A1">
      <selection activeCell="A1" sqref="A1:M1"/>
    </sheetView>
  </sheetViews>
  <sheetFormatPr defaultColWidth="8.796875" defaultRowHeight="14.25"/>
  <cols>
    <col min="1" max="1" width="2.5" style="0" customWidth="1"/>
    <col min="2" max="2" width="20.09765625" style="0" customWidth="1"/>
    <col min="3" max="3" width="2.59765625" style="0" customWidth="1"/>
    <col min="4" max="4" width="9.5" style="0" customWidth="1"/>
    <col min="5" max="10" width="9.59765625" style="0" customWidth="1"/>
    <col min="11" max="12" width="9.59765625" style="4" customWidth="1"/>
    <col min="13" max="13" width="9.59765625" style="0" customWidth="1"/>
    <col min="14" max="16384" width="11.3984375" style="0" customWidth="1"/>
  </cols>
  <sheetData>
    <row r="1" spans="1:12" ht="21">
      <c r="A1" s="476" t="s">
        <v>468</v>
      </c>
      <c r="B1" s="476"/>
      <c r="C1" s="476"/>
      <c r="D1" s="476"/>
      <c r="E1" s="476"/>
      <c r="F1" s="476"/>
      <c r="G1" s="476"/>
      <c r="H1" s="476"/>
      <c r="I1" s="476"/>
      <c r="J1" s="476"/>
      <c r="K1" s="476"/>
      <c r="L1" s="476"/>
    </row>
    <row r="3" spans="1:10" ht="18" thickBot="1">
      <c r="A3" s="15" t="s">
        <v>467</v>
      </c>
      <c r="B3" s="29"/>
      <c r="C3" s="29"/>
      <c r="D3" s="2"/>
      <c r="E3" s="2"/>
      <c r="F3" s="2"/>
      <c r="G3" s="2"/>
      <c r="H3" s="2"/>
      <c r="I3" s="2"/>
      <c r="J3" s="2"/>
    </row>
    <row r="4" spans="1:12" ht="20.25" customHeight="1">
      <c r="A4" s="565" t="s">
        <v>210</v>
      </c>
      <c r="B4" s="565"/>
      <c r="C4" s="566"/>
      <c r="D4" s="573" t="s">
        <v>469</v>
      </c>
      <c r="E4" s="576" t="s">
        <v>211</v>
      </c>
      <c r="F4" s="577"/>
      <c r="G4" s="577"/>
      <c r="H4" s="577"/>
      <c r="I4" s="577"/>
      <c r="J4" s="577"/>
      <c r="K4" s="578"/>
      <c r="L4" s="578"/>
    </row>
    <row r="5" spans="1:13" ht="13.5">
      <c r="A5" s="567"/>
      <c r="B5" s="567"/>
      <c r="C5" s="568"/>
      <c r="D5" s="574"/>
      <c r="E5" s="562" t="s">
        <v>212</v>
      </c>
      <c r="F5" s="36" t="s">
        <v>213</v>
      </c>
      <c r="G5" s="36" t="s">
        <v>222</v>
      </c>
      <c r="H5" s="36" t="s">
        <v>214</v>
      </c>
      <c r="I5" s="36" t="s">
        <v>215</v>
      </c>
      <c r="J5" s="49" t="s">
        <v>470</v>
      </c>
      <c r="K5" s="49" t="s">
        <v>471</v>
      </c>
      <c r="L5" s="49" t="s">
        <v>472</v>
      </c>
      <c r="M5" s="14"/>
    </row>
    <row r="6" spans="1:13" ht="13.5">
      <c r="A6" s="569"/>
      <c r="B6" s="569"/>
      <c r="C6" s="570"/>
      <c r="D6" s="575"/>
      <c r="E6" s="563"/>
      <c r="F6" s="41" t="s">
        <v>473</v>
      </c>
      <c r="G6" s="41" t="s">
        <v>474</v>
      </c>
      <c r="H6" s="41" t="s">
        <v>216</v>
      </c>
      <c r="I6" s="41" t="s">
        <v>217</v>
      </c>
      <c r="J6" s="37" t="s">
        <v>218</v>
      </c>
      <c r="K6" s="37" t="s">
        <v>219</v>
      </c>
      <c r="L6" s="50" t="s">
        <v>220</v>
      </c>
      <c r="M6" s="14"/>
    </row>
    <row r="7" spans="1:12" ht="19.5" customHeight="1">
      <c r="A7" s="571" t="s">
        <v>223</v>
      </c>
      <c r="B7" s="571"/>
      <c r="C7" s="572"/>
      <c r="D7" s="38">
        <v>132650</v>
      </c>
      <c r="E7" s="39">
        <v>10840</v>
      </c>
      <c r="F7" s="39">
        <v>14350</v>
      </c>
      <c r="G7" s="39">
        <v>28220</v>
      </c>
      <c r="H7" s="39">
        <v>15070</v>
      </c>
      <c r="I7" s="39">
        <v>15200</v>
      </c>
      <c r="J7" s="39">
        <v>16810</v>
      </c>
      <c r="K7" s="34">
        <v>20370</v>
      </c>
      <c r="L7" s="34">
        <v>7410</v>
      </c>
    </row>
    <row r="8" spans="1:12" ht="20.25" customHeight="1">
      <c r="A8" s="564" t="s">
        <v>224</v>
      </c>
      <c r="B8" s="564"/>
      <c r="C8" s="51"/>
      <c r="D8" s="32"/>
      <c r="E8" s="33"/>
      <c r="F8" s="33"/>
      <c r="G8" s="33"/>
      <c r="H8" s="33"/>
      <c r="I8" s="33"/>
      <c r="J8" s="33"/>
      <c r="K8" s="33"/>
      <c r="L8" s="33"/>
    </row>
    <row r="9" spans="1:12" ht="16.5" customHeight="1">
      <c r="A9" s="14"/>
      <c r="B9" s="7" t="s">
        <v>225</v>
      </c>
      <c r="C9" s="51"/>
      <c r="D9" s="32">
        <v>126860</v>
      </c>
      <c r="E9" s="34">
        <v>9500</v>
      </c>
      <c r="F9" s="34">
        <v>13650</v>
      </c>
      <c r="G9" s="34">
        <v>26820</v>
      </c>
      <c r="H9" s="34">
        <v>14510</v>
      </c>
      <c r="I9" s="34">
        <v>14670</v>
      </c>
      <c r="J9" s="34">
        <v>16380</v>
      </c>
      <c r="K9" s="34">
        <v>19890</v>
      </c>
      <c r="L9" s="34">
        <v>7220</v>
      </c>
    </row>
    <row r="10" spans="1:12" ht="16.5" customHeight="1">
      <c r="A10" s="14"/>
      <c r="B10" s="7" t="s">
        <v>221</v>
      </c>
      <c r="C10" s="51"/>
      <c r="D10" s="32">
        <v>5790</v>
      </c>
      <c r="E10" s="34">
        <v>1340</v>
      </c>
      <c r="F10" s="34">
        <v>700</v>
      </c>
      <c r="G10" s="34">
        <v>1400</v>
      </c>
      <c r="H10" s="34">
        <v>560</v>
      </c>
      <c r="I10" s="34">
        <v>530</v>
      </c>
      <c r="J10" s="34">
        <v>440</v>
      </c>
      <c r="K10" s="34">
        <v>480</v>
      </c>
      <c r="L10" s="34">
        <v>190</v>
      </c>
    </row>
    <row r="11" spans="1:12" ht="20.25" customHeight="1">
      <c r="A11" s="564" t="s">
        <v>226</v>
      </c>
      <c r="B11" s="564"/>
      <c r="C11" s="51"/>
      <c r="D11" s="32"/>
      <c r="E11" s="33"/>
      <c r="F11" s="33"/>
      <c r="G11" s="33"/>
      <c r="H11" s="33"/>
      <c r="I11" s="33"/>
      <c r="J11" s="33"/>
      <c r="K11" s="33"/>
      <c r="L11" s="33"/>
    </row>
    <row r="12" spans="1:12" ht="16.5" customHeight="1">
      <c r="A12" s="14"/>
      <c r="B12" s="7" t="s">
        <v>192</v>
      </c>
      <c r="C12" s="51"/>
      <c r="D12" s="32">
        <v>49770</v>
      </c>
      <c r="E12" s="34">
        <v>8260</v>
      </c>
      <c r="F12" s="34">
        <v>8540</v>
      </c>
      <c r="G12" s="34">
        <v>13880</v>
      </c>
      <c r="H12" s="34">
        <v>5560</v>
      </c>
      <c r="I12" s="34">
        <v>4450</v>
      </c>
      <c r="J12" s="34">
        <v>3300</v>
      </c>
      <c r="K12" s="34">
        <v>3290</v>
      </c>
      <c r="L12" s="34">
        <v>1280</v>
      </c>
    </row>
    <row r="13" spans="1:12" ht="16.5" customHeight="1">
      <c r="A13" s="14"/>
      <c r="B13" s="7" t="s">
        <v>227</v>
      </c>
      <c r="C13" s="51"/>
      <c r="D13" s="32">
        <v>20370</v>
      </c>
      <c r="E13" s="34">
        <v>750</v>
      </c>
      <c r="F13" s="34">
        <v>2400</v>
      </c>
      <c r="G13" s="34">
        <v>3740</v>
      </c>
      <c r="H13" s="34">
        <v>2390</v>
      </c>
      <c r="I13" s="34">
        <v>2450</v>
      </c>
      <c r="J13" s="34">
        <v>3640</v>
      </c>
      <c r="K13" s="34">
        <v>3230</v>
      </c>
      <c r="L13" s="34">
        <v>1430</v>
      </c>
    </row>
    <row r="14" spans="1:12" ht="16.5" customHeight="1" thickBot="1">
      <c r="A14" s="8"/>
      <c r="B14" s="46" t="s">
        <v>228</v>
      </c>
      <c r="C14" s="52"/>
      <c r="D14" s="40">
        <v>62500</v>
      </c>
      <c r="E14" s="35">
        <v>1830</v>
      </c>
      <c r="F14" s="35">
        <v>3400</v>
      </c>
      <c r="G14" s="35">
        <v>10590</v>
      </c>
      <c r="H14" s="35">
        <v>7120</v>
      </c>
      <c r="I14" s="35">
        <v>8300</v>
      </c>
      <c r="J14" s="35">
        <v>9880</v>
      </c>
      <c r="K14" s="35">
        <v>13840</v>
      </c>
      <c r="L14" s="35">
        <v>4700</v>
      </c>
    </row>
    <row r="15" spans="1:3" ht="13.5">
      <c r="A15" s="16" t="s">
        <v>72</v>
      </c>
      <c r="B15" s="3"/>
      <c r="C15" s="3"/>
    </row>
  </sheetData>
  <mergeCells count="8">
    <mergeCell ref="A1:L1"/>
    <mergeCell ref="E5:E6"/>
    <mergeCell ref="A8:B8"/>
    <mergeCell ref="A11:B11"/>
    <mergeCell ref="A4:C6"/>
    <mergeCell ref="A7:C7"/>
    <mergeCell ref="D4:D6"/>
    <mergeCell ref="E4:L4"/>
  </mergeCells>
  <printOptions/>
  <pageMargins left="0.5118110236220472" right="0" top="0.984251968503937" bottom="0.984251968503937" header="0.5118110236220472" footer="0.5118110236220472"/>
  <pageSetup horizontalDpi="400" verticalDpi="400" orientation="portrait" paperSize="9" scale="87" r:id="rId1"/>
</worksheet>
</file>

<file path=xl/worksheets/sheet12.xml><?xml version="1.0" encoding="utf-8"?>
<worksheet xmlns="http://schemas.openxmlformats.org/spreadsheetml/2006/main" xmlns:r="http://schemas.openxmlformats.org/officeDocument/2006/relationships">
  <sheetPr>
    <tabColor indexed="48"/>
  </sheetPr>
  <dimension ref="A1:M14"/>
  <sheetViews>
    <sheetView showGridLines="0" workbookViewId="0" topLeftCell="A1">
      <selection activeCell="A1" sqref="A1:M1"/>
    </sheetView>
  </sheetViews>
  <sheetFormatPr defaultColWidth="8.796875" defaultRowHeight="14.25"/>
  <cols>
    <col min="1" max="1" width="2.5" style="0" customWidth="1"/>
    <col min="2" max="2" width="20.5" style="0" customWidth="1"/>
    <col min="3" max="10" width="8.5" style="0" customWidth="1"/>
    <col min="11" max="12" width="6.8984375" style="0" customWidth="1"/>
    <col min="13" max="16384" width="11.3984375" style="0" customWidth="1"/>
  </cols>
  <sheetData>
    <row r="1" spans="1:10" ht="17.25">
      <c r="A1" s="579" t="s">
        <v>475</v>
      </c>
      <c r="B1" s="579"/>
      <c r="C1" s="579"/>
      <c r="D1" s="579"/>
      <c r="E1" s="579"/>
      <c r="F1" s="579"/>
      <c r="G1" s="579"/>
      <c r="H1" s="579"/>
      <c r="I1" s="579"/>
      <c r="J1" s="579"/>
    </row>
    <row r="3" spans="1:12" ht="14.25" thickBot="1">
      <c r="A3" s="15" t="s">
        <v>476</v>
      </c>
      <c r="B3" s="53"/>
      <c r="C3" s="53"/>
      <c r="D3" s="53"/>
      <c r="E3" s="53"/>
      <c r="F3" s="53"/>
      <c r="G3" s="53"/>
      <c r="H3" s="53"/>
      <c r="I3" s="53"/>
      <c r="J3" s="53"/>
      <c r="K3" s="22"/>
      <c r="L3" s="22"/>
    </row>
    <row r="4" spans="1:12" ht="3.75" customHeight="1">
      <c r="A4" s="582" t="s">
        <v>229</v>
      </c>
      <c r="B4" s="583"/>
      <c r="C4" s="588" t="s">
        <v>241</v>
      </c>
      <c r="D4" s="54"/>
      <c r="E4" s="565" t="s">
        <v>230</v>
      </c>
      <c r="F4" s="565"/>
      <c r="G4" s="565"/>
      <c r="H4" s="565"/>
      <c r="I4" s="13"/>
      <c r="J4" s="54"/>
      <c r="K4" s="55"/>
      <c r="L4" s="55"/>
    </row>
    <row r="5" spans="1:12" ht="15" customHeight="1">
      <c r="A5" s="584"/>
      <c r="B5" s="585"/>
      <c r="C5" s="581"/>
      <c r="D5" s="56"/>
      <c r="E5" s="569"/>
      <c r="F5" s="569"/>
      <c r="G5" s="569"/>
      <c r="H5" s="569"/>
      <c r="I5" s="57"/>
      <c r="J5" s="58" t="s">
        <v>242</v>
      </c>
      <c r="K5" s="55"/>
      <c r="L5" s="55"/>
    </row>
    <row r="6" spans="1:13" ht="15" customHeight="1">
      <c r="A6" s="584"/>
      <c r="B6" s="585"/>
      <c r="C6" s="581"/>
      <c r="D6" s="580" t="s">
        <v>243</v>
      </c>
      <c r="E6" s="59" t="s">
        <v>231</v>
      </c>
      <c r="F6" s="60" t="s">
        <v>232</v>
      </c>
      <c r="G6" s="580" t="s">
        <v>244</v>
      </c>
      <c r="H6" s="580" t="s">
        <v>245</v>
      </c>
      <c r="I6" s="60" t="s">
        <v>233</v>
      </c>
      <c r="J6" s="58" t="s">
        <v>234</v>
      </c>
      <c r="K6" s="55"/>
      <c r="L6" s="33"/>
      <c r="M6" s="1"/>
    </row>
    <row r="7" spans="1:13" ht="15" customHeight="1">
      <c r="A7" s="584"/>
      <c r="B7" s="585"/>
      <c r="C7" s="581"/>
      <c r="D7" s="581"/>
      <c r="E7" s="61" t="s">
        <v>235</v>
      </c>
      <c r="F7" s="61" t="s">
        <v>236</v>
      </c>
      <c r="G7" s="581"/>
      <c r="H7" s="581"/>
      <c r="I7" s="61" t="s">
        <v>237</v>
      </c>
      <c r="J7" s="58" t="s">
        <v>238</v>
      </c>
      <c r="K7" s="55"/>
      <c r="L7" s="55"/>
      <c r="M7" s="1"/>
    </row>
    <row r="8" spans="1:13" ht="15" customHeight="1">
      <c r="A8" s="584"/>
      <c r="B8" s="585"/>
      <c r="C8" s="581"/>
      <c r="D8" s="581"/>
      <c r="E8" s="61" t="s">
        <v>239</v>
      </c>
      <c r="F8" s="61"/>
      <c r="G8" s="581"/>
      <c r="H8" s="581"/>
      <c r="I8" s="61"/>
      <c r="J8" s="58" t="s">
        <v>240</v>
      </c>
      <c r="K8" s="55"/>
      <c r="L8" s="55"/>
      <c r="M8" s="1"/>
    </row>
    <row r="9" spans="1:13" ht="3.75" customHeight="1">
      <c r="A9" s="586"/>
      <c r="B9" s="587"/>
      <c r="C9" s="589"/>
      <c r="D9" s="31"/>
      <c r="E9" s="30"/>
      <c r="F9" s="62"/>
      <c r="G9" s="31"/>
      <c r="H9" s="31"/>
      <c r="I9" s="62"/>
      <c r="J9" s="56"/>
      <c r="K9" s="55"/>
      <c r="L9" s="55"/>
      <c r="M9" s="1"/>
    </row>
    <row r="10" spans="1:12" ht="24.75" customHeight="1">
      <c r="A10" s="571" t="s">
        <v>223</v>
      </c>
      <c r="B10" s="572"/>
      <c r="C10" s="42">
        <v>132650</v>
      </c>
      <c r="D10" s="43">
        <v>131680</v>
      </c>
      <c r="E10" s="43">
        <v>11130</v>
      </c>
      <c r="F10" s="43">
        <v>48830</v>
      </c>
      <c r="G10" s="43">
        <v>49000</v>
      </c>
      <c r="H10" s="43">
        <v>15170</v>
      </c>
      <c r="I10" s="43">
        <v>7550</v>
      </c>
      <c r="J10" s="43">
        <v>970</v>
      </c>
      <c r="K10" s="63"/>
      <c r="L10" s="63"/>
    </row>
    <row r="11" spans="1:12" ht="24.75" customHeight="1">
      <c r="A11" s="64"/>
      <c r="B11" s="64" t="s">
        <v>208</v>
      </c>
      <c r="C11" s="44">
        <v>126860</v>
      </c>
      <c r="D11" s="45">
        <v>125950</v>
      </c>
      <c r="E11" s="45">
        <v>10620</v>
      </c>
      <c r="F11" s="45">
        <v>47020</v>
      </c>
      <c r="G11" s="45">
        <v>46970</v>
      </c>
      <c r="H11" s="45">
        <v>14150</v>
      </c>
      <c r="I11" s="45">
        <v>7190</v>
      </c>
      <c r="J11" s="45">
        <v>900</v>
      </c>
      <c r="K11" s="63"/>
      <c r="L11" s="63"/>
    </row>
    <row r="12" spans="1:12" ht="24.75" customHeight="1">
      <c r="A12" s="64"/>
      <c r="B12" s="64" t="s">
        <v>246</v>
      </c>
      <c r="C12" s="44" t="s">
        <v>477</v>
      </c>
      <c r="D12" s="45" t="s">
        <v>477</v>
      </c>
      <c r="E12" s="45" t="s">
        <v>477</v>
      </c>
      <c r="F12" s="45" t="s">
        <v>477</v>
      </c>
      <c r="G12" s="45" t="s">
        <v>477</v>
      </c>
      <c r="H12" s="45" t="s">
        <v>477</v>
      </c>
      <c r="I12" s="45" t="s">
        <v>477</v>
      </c>
      <c r="J12" s="45" t="s">
        <v>477</v>
      </c>
      <c r="K12" s="63"/>
      <c r="L12" s="63"/>
    </row>
    <row r="13" spans="1:12" ht="24.75" customHeight="1" thickBot="1">
      <c r="A13" s="46"/>
      <c r="B13" s="46" t="s">
        <v>221</v>
      </c>
      <c r="C13" s="47">
        <v>5790</v>
      </c>
      <c r="D13" s="48">
        <v>5730</v>
      </c>
      <c r="E13" s="48">
        <v>510</v>
      </c>
      <c r="F13" s="48">
        <v>1800</v>
      </c>
      <c r="G13" s="48">
        <v>2030</v>
      </c>
      <c r="H13" s="48">
        <v>1020</v>
      </c>
      <c r="I13" s="48">
        <v>360</v>
      </c>
      <c r="J13" s="48">
        <v>60</v>
      </c>
      <c r="K13" s="63"/>
      <c r="L13" s="63"/>
    </row>
    <row r="14" spans="1:2" ht="13.5">
      <c r="A14" s="18" t="s">
        <v>72</v>
      </c>
      <c r="B14" s="4"/>
    </row>
  </sheetData>
  <mergeCells count="8">
    <mergeCell ref="A1:J1"/>
    <mergeCell ref="A10:B10"/>
    <mergeCell ref="G6:G8"/>
    <mergeCell ref="H6:H8"/>
    <mergeCell ref="E4:H5"/>
    <mergeCell ref="A4:B9"/>
    <mergeCell ref="C4:C9"/>
    <mergeCell ref="D6:D8"/>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K14"/>
  <sheetViews>
    <sheetView showGridLines="0" zoomScaleSheetLayoutView="100" workbookViewId="0" topLeftCell="A1">
      <selection activeCell="A1" sqref="A1:I1"/>
    </sheetView>
  </sheetViews>
  <sheetFormatPr defaultColWidth="8.796875" defaultRowHeight="14.25"/>
  <cols>
    <col min="1" max="1" width="12" style="70" customWidth="1"/>
    <col min="2" max="2" width="10.3984375" style="70" customWidth="1"/>
    <col min="3" max="5" width="9.8984375" style="70" customWidth="1"/>
    <col min="6" max="9" width="10.3984375" style="70" customWidth="1"/>
    <col min="10" max="16384" width="11.3984375" style="70" customWidth="1"/>
  </cols>
  <sheetData>
    <row r="1" spans="1:9" ht="21">
      <c r="A1" s="448" t="s">
        <v>481</v>
      </c>
      <c r="B1" s="448"/>
      <c r="C1" s="448"/>
      <c r="D1" s="448"/>
      <c r="E1" s="448"/>
      <c r="F1" s="448"/>
      <c r="G1" s="448"/>
      <c r="H1" s="448"/>
      <c r="I1" s="448"/>
    </row>
    <row r="3" spans="1:9" ht="14.25" thickBot="1">
      <c r="A3" s="163"/>
      <c r="B3" s="163"/>
      <c r="C3" s="163"/>
      <c r="D3" s="163"/>
      <c r="E3" s="163"/>
      <c r="F3" s="163"/>
      <c r="G3" s="163"/>
      <c r="H3" s="163"/>
      <c r="I3" s="256" t="s">
        <v>482</v>
      </c>
    </row>
    <row r="4" spans="1:9" ht="12.75" customHeight="1">
      <c r="A4" s="451" t="s">
        <v>483</v>
      </c>
      <c r="B4" s="555" t="s">
        <v>248</v>
      </c>
      <c r="C4" s="590"/>
      <c r="D4" s="590"/>
      <c r="E4" s="557"/>
      <c r="F4" s="555" t="s">
        <v>249</v>
      </c>
      <c r="G4" s="556"/>
      <c r="H4" s="556"/>
      <c r="I4" s="556"/>
    </row>
    <row r="5" spans="1:9" ht="12.75" customHeight="1">
      <c r="A5" s="537"/>
      <c r="B5" s="543" t="s">
        <v>250</v>
      </c>
      <c r="C5" s="592" t="s">
        <v>251</v>
      </c>
      <c r="D5" s="593"/>
      <c r="E5" s="594"/>
      <c r="F5" s="543" t="s">
        <v>252</v>
      </c>
      <c r="G5" s="592" t="s">
        <v>251</v>
      </c>
      <c r="H5" s="593"/>
      <c r="I5" s="593"/>
    </row>
    <row r="6" spans="1:9" ht="12.75" customHeight="1">
      <c r="A6" s="455"/>
      <c r="B6" s="591"/>
      <c r="C6" s="359" t="s">
        <v>253</v>
      </c>
      <c r="D6" s="359" t="s">
        <v>254</v>
      </c>
      <c r="E6" s="359" t="s">
        <v>255</v>
      </c>
      <c r="F6" s="591"/>
      <c r="G6" s="359" t="s">
        <v>253</v>
      </c>
      <c r="H6" s="359" t="s">
        <v>254</v>
      </c>
      <c r="I6" s="378" t="s">
        <v>255</v>
      </c>
    </row>
    <row r="7" spans="1:9" ht="5.25" customHeight="1">
      <c r="A7" s="111"/>
      <c r="B7" s="218"/>
      <c r="C7" s="111"/>
      <c r="D7" s="111"/>
      <c r="E7" s="111"/>
      <c r="F7" s="111"/>
      <c r="G7" s="111"/>
      <c r="H7" s="111"/>
      <c r="I7" s="111"/>
    </row>
    <row r="8" spans="1:9" ht="13.5" customHeight="1">
      <c r="A8" s="215" t="s">
        <v>478</v>
      </c>
      <c r="B8" s="379">
        <v>1659486.62</v>
      </c>
      <c r="C8" s="380">
        <v>958738.42</v>
      </c>
      <c r="D8" s="380">
        <v>625821.6</v>
      </c>
      <c r="E8" s="380">
        <v>74926.6</v>
      </c>
      <c r="F8" s="381">
        <v>7911899.9799999995</v>
      </c>
      <c r="G8" s="380">
        <v>2990277.26</v>
      </c>
      <c r="H8" s="380">
        <v>3727026.52</v>
      </c>
      <c r="I8" s="380">
        <v>1194596.2</v>
      </c>
    </row>
    <row r="9" spans="1:9" ht="13.5" customHeight="1">
      <c r="A9" s="382" t="s">
        <v>484</v>
      </c>
      <c r="B9" s="379">
        <v>1659819.72</v>
      </c>
      <c r="C9" s="337">
        <v>952984.72</v>
      </c>
      <c r="D9" s="337">
        <v>631539.8</v>
      </c>
      <c r="E9" s="383">
        <v>75295.2</v>
      </c>
      <c r="F9" s="381">
        <v>7958646.92</v>
      </c>
      <c r="G9" s="337">
        <v>2977915.94</v>
      </c>
      <c r="H9" s="337">
        <v>3762139.44</v>
      </c>
      <c r="I9" s="337">
        <v>1218591.54</v>
      </c>
    </row>
    <row r="10" spans="1:9" ht="13.5" customHeight="1">
      <c r="A10" s="382" t="s">
        <v>485</v>
      </c>
      <c r="B10" s="336">
        <v>1668979</v>
      </c>
      <c r="C10" s="384">
        <v>929618</v>
      </c>
      <c r="D10" s="384">
        <v>656590</v>
      </c>
      <c r="E10" s="385">
        <v>82771</v>
      </c>
      <c r="F10" s="381">
        <v>8238759</v>
      </c>
      <c r="G10" s="384">
        <v>2918475</v>
      </c>
      <c r="H10" s="384">
        <v>3922440</v>
      </c>
      <c r="I10" s="384">
        <v>1397844</v>
      </c>
    </row>
    <row r="11" spans="1:9" ht="13.5" customHeight="1">
      <c r="A11" s="382" t="s">
        <v>479</v>
      </c>
      <c r="B11" s="336">
        <v>1674061</v>
      </c>
      <c r="C11" s="384">
        <v>923347</v>
      </c>
      <c r="D11" s="384">
        <v>667469</v>
      </c>
      <c r="E11" s="385">
        <v>83245</v>
      </c>
      <c r="F11" s="381">
        <v>8303640</v>
      </c>
      <c r="G11" s="384">
        <v>2909427</v>
      </c>
      <c r="H11" s="384">
        <v>3987018</v>
      </c>
      <c r="I11" s="384">
        <v>1407195</v>
      </c>
    </row>
    <row r="12" spans="1:11" s="101" customFormat="1" ht="13.5" customHeight="1">
      <c r="A12" s="65" t="s">
        <v>480</v>
      </c>
      <c r="B12" s="66">
        <v>1677381</v>
      </c>
      <c r="C12" s="386">
        <v>919987</v>
      </c>
      <c r="D12" s="386">
        <v>672801</v>
      </c>
      <c r="E12" s="387">
        <v>84593</v>
      </c>
      <c r="F12" s="67">
        <v>8354212</v>
      </c>
      <c r="G12" s="386">
        <v>2904323</v>
      </c>
      <c r="H12" s="386">
        <v>4015734</v>
      </c>
      <c r="I12" s="386">
        <v>1434155</v>
      </c>
      <c r="J12" s="70"/>
      <c r="K12" s="70"/>
    </row>
    <row r="13" spans="1:11" s="101" customFormat="1" ht="5.25" customHeight="1" thickBot="1">
      <c r="A13" s="65"/>
      <c r="B13" s="388"/>
      <c r="C13" s="388"/>
      <c r="D13" s="388"/>
      <c r="E13" s="388"/>
      <c r="F13" s="388"/>
      <c r="G13" s="388"/>
      <c r="H13" s="388"/>
      <c r="I13" s="388"/>
      <c r="J13" s="70"/>
      <c r="K13" s="70"/>
    </row>
    <row r="14" spans="1:9" ht="13.5">
      <c r="A14" s="204" t="s">
        <v>500</v>
      </c>
      <c r="B14" s="204"/>
      <c r="C14" s="204"/>
      <c r="D14" s="204"/>
      <c r="E14" s="204"/>
      <c r="F14" s="204"/>
      <c r="G14" s="204"/>
      <c r="H14" s="204"/>
      <c r="I14" s="204"/>
    </row>
  </sheetData>
  <mergeCells count="8">
    <mergeCell ref="A1:I1"/>
    <mergeCell ref="B4:E4"/>
    <mergeCell ref="F4:I4"/>
    <mergeCell ref="A4:A6"/>
    <mergeCell ref="B5:B6"/>
    <mergeCell ref="C5:E5"/>
    <mergeCell ref="F5:F6"/>
    <mergeCell ref="G5:I5"/>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J20"/>
  <sheetViews>
    <sheetView showGridLines="0" workbookViewId="0" topLeftCell="A1">
      <selection activeCell="A12" sqref="A12"/>
    </sheetView>
  </sheetViews>
  <sheetFormatPr defaultColWidth="8.796875" defaultRowHeight="14.25"/>
  <cols>
    <col min="1" max="1" width="15" style="70" customWidth="1"/>
    <col min="2" max="10" width="8.69921875" style="70" customWidth="1"/>
    <col min="11" max="16384" width="11.3984375" style="70" customWidth="1"/>
  </cols>
  <sheetData>
    <row r="1" spans="1:10" ht="21">
      <c r="A1" s="448" t="s">
        <v>487</v>
      </c>
      <c r="B1" s="448"/>
      <c r="C1" s="448"/>
      <c r="D1" s="448"/>
      <c r="E1" s="448"/>
      <c r="F1" s="448"/>
      <c r="G1" s="448"/>
      <c r="H1" s="448"/>
      <c r="I1" s="448"/>
      <c r="J1" s="448"/>
    </row>
    <row r="3" spans="1:10" ht="14.25" thickBot="1">
      <c r="A3" s="163"/>
      <c r="B3" s="163"/>
      <c r="C3" s="163"/>
      <c r="D3" s="163"/>
      <c r="E3" s="163"/>
      <c r="F3" s="163"/>
      <c r="G3" s="163"/>
      <c r="H3" s="163"/>
      <c r="I3" s="163"/>
      <c r="J3" s="256" t="s">
        <v>488</v>
      </c>
    </row>
    <row r="4" spans="1:10" ht="15" customHeight="1">
      <c r="A4" s="451" t="s">
        <v>247</v>
      </c>
      <c r="B4" s="595" t="s">
        <v>256</v>
      </c>
      <c r="C4" s="405"/>
      <c r="D4" s="462"/>
      <c r="E4" s="595" t="s">
        <v>257</v>
      </c>
      <c r="F4" s="405"/>
      <c r="G4" s="462"/>
      <c r="H4" s="595" t="s">
        <v>258</v>
      </c>
      <c r="I4" s="405"/>
      <c r="J4" s="405"/>
    </row>
    <row r="5" spans="1:10" ht="15" customHeight="1">
      <c r="A5" s="596"/>
      <c r="B5" s="389" t="s">
        <v>259</v>
      </c>
      <c r="C5" s="389" t="s">
        <v>260</v>
      </c>
      <c r="D5" s="389" t="s">
        <v>261</v>
      </c>
      <c r="E5" s="389" t="s">
        <v>259</v>
      </c>
      <c r="F5" s="389" t="s">
        <v>260</v>
      </c>
      <c r="G5" s="389" t="s">
        <v>261</v>
      </c>
      <c r="H5" s="389" t="s">
        <v>259</v>
      </c>
      <c r="I5" s="389" t="s">
        <v>260</v>
      </c>
      <c r="J5" s="313" t="s">
        <v>261</v>
      </c>
    </row>
    <row r="6" spans="1:10" ht="3" customHeight="1">
      <c r="A6" s="390"/>
      <c r="B6" s="391"/>
      <c r="C6" s="216"/>
      <c r="D6" s="216"/>
      <c r="E6" s="216"/>
      <c r="F6" s="216"/>
      <c r="G6" s="216"/>
      <c r="H6" s="216"/>
      <c r="I6" s="216"/>
      <c r="J6" s="216"/>
    </row>
    <row r="7" spans="1:10" ht="12" customHeight="1">
      <c r="A7" s="80" t="s">
        <v>262</v>
      </c>
      <c r="B7" s="392">
        <v>1366</v>
      </c>
      <c r="C7" s="393">
        <v>1340</v>
      </c>
      <c r="D7" s="393">
        <v>26</v>
      </c>
      <c r="E7" s="393">
        <v>15405</v>
      </c>
      <c r="F7" s="393">
        <v>15253</v>
      </c>
      <c r="G7" s="393">
        <v>152</v>
      </c>
      <c r="H7" s="393">
        <v>165233</v>
      </c>
      <c r="I7" s="393">
        <v>164951</v>
      </c>
      <c r="J7" s="393">
        <v>282</v>
      </c>
    </row>
    <row r="8" spans="1:10" ht="12" customHeight="1">
      <c r="A8" s="80" t="s">
        <v>263</v>
      </c>
      <c r="B8" s="394">
        <v>32</v>
      </c>
      <c r="C8" s="395">
        <v>32</v>
      </c>
      <c r="D8" s="133" t="s">
        <v>456</v>
      </c>
      <c r="E8" s="396">
        <v>1884</v>
      </c>
      <c r="F8" s="395">
        <v>1884</v>
      </c>
      <c r="G8" s="133" t="s">
        <v>456</v>
      </c>
      <c r="H8" s="396">
        <v>33820</v>
      </c>
      <c r="I8" s="396">
        <v>33820</v>
      </c>
      <c r="J8" s="133" t="s">
        <v>456</v>
      </c>
    </row>
    <row r="9" spans="1:10" ht="12" customHeight="1">
      <c r="A9" s="80" t="s">
        <v>264</v>
      </c>
      <c r="B9" s="394">
        <v>164</v>
      </c>
      <c r="C9" s="395">
        <v>164</v>
      </c>
      <c r="D9" s="133" t="s">
        <v>456</v>
      </c>
      <c r="E9" s="396">
        <v>4132</v>
      </c>
      <c r="F9" s="395">
        <v>4132</v>
      </c>
      <c r="G9" s="133" t="s">
        <v>456</v>
      </c>
      <c r="H9" s="396">
        <v>56322</v>
      </c>
      <c r="I9" s="395">
        <v>56322</v>
      </c>
      <c r="J9" s="133" t="s">
        <v>456</v>
      </c>
    </row>
    <row r="10" spans="1:10" ht="12" customHeight="1">
      <c r="A10" s="80" t="s">
        <v>265</v>
      </c>
      <c r="B10" s="394">
        <v>1170</v>
      </c>
      <c r="C10" s="395">
        <v>1144</v>
      </c>
      <c r="D10" s="133">
        <v>26</v>
      </c>
      <c r="E10" s="396">
        <v>9389</v>
      </c>
      <c r="F10" s="395">
        <v>9237</v>
      </c>
      <c r="G10" s="395">
        <v>152</v>
      </c>
      <c r="H10" s="396">
        <v>75091</v>
      </c>
      <c r="I10" s="395">
        <v>74809</v>
      </c>
      <c r="J10" s="395">
        <v>282</v>
      </c>
    </row>
    <row r="11" spans="1:10" ht="3" customHeight="1" thickBot="1">
      <c r="A11" s="157"/>
      <c r="B11" s="397"/>
      <c r="C11" s="152"/>
      <c r="D11" s="152"/>
      <c r="E11" s="152"/>
      <c r="F11" s="152"/>
      <c r="G11" s="152"/>
      <c r="H11" s="152"/>
      <c r="I11" s="152"/>
      <c r="J11" s="152"/>
    </row>
    <row r="12" spans="1:10" ht="13.5">
      <c r="A12" s="204" t="s">
        <v>500</v>
      </c>
      <c r="B12" s="204"/>
      <c r="C12" s="204"/>
      <c r="D12" s="204"/>
      <c r="E12" s="204"/>
      <c r="F12" s="204"/>
      <c r="G12" s="204"/>
      <c r="H12" s="204"/>
      <c r="I12" s="204"/>
      <c r="J12" s="204"/>
    </row>
    <row r="15" ht="13.5">
      <c r="A15" s="398"/>
    </row>
    <row r="20" spans="1:10" ht="13.5">
      <c r="A20" s="399"/>
      <c r="B20" s="400"/>
      <c r="C20" s="400"/>
      <c r="D20" s="400"/>
      <c r="E20" s="400"/>
      <c r="F20" s="400"/>
      <c r="G20" s="400"/>
      <c r="H20" s="400"/>
      <c r="I20" s="400"/>
      <c r="J20" s="400"/>
    </row>
  </sheetData>
  <mergeCells count="5">
    <mergeCell ref="A1:J1"/>
    <mergeCell ref="H4:J4"/>
    <mergeCell ref="A4:A5"/>
    <mergeCell ref="B4:D4"/>
    <mergeCell ref="E4:G4"/>
  </mergeCells>
  <printOptions/>
  <pageMargins left="0.5118110236220472" right="0.31"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tabColor indexed="48"/>
  </sheetPr>
  <dimension ref="A1:G20"/>
  <sheetViews>
    <sheetView showGridLines="0" workbookViewId="0" topLeftCell="A1">
      <selection activeCell="A1" sqref="A1:G1"/>
    </sheetView>
  </sheetViews>
  <sheetFormatPr defaultColWidth="8.796875" defaultRowHeight="14.25"/>
  <cols>
    <col min="1" max="1" width="14.69921875" style="70" customWidth="1"/>
    <col min="2" max="2" width="11.8984375" style="70" customWidth="1"/>
    <col min="3" max="3" width="15.8984375" style="70" customWidth="1"/>
    <col min="4" max="5" width="11.8984375" style="70" customWidth="1"/>
    <col min="6" max="6" width="15.8984375" style="70" customWidth="1"/>
    <col min="7" max="7" width="11.8984375" style="70" customWidth="1"/>
    <col min="8" max="16384" width="11.3984375" style="70" customWidth="1"/>
  </cols>
  <sheetData>
    <row r="1" spans="1:7" ht="21">
      <c r="A1" s="448" t="s">
        <v>489</v>
      </c>
      <c r="B1" s="448"/>
      <c r="C1" s="448"/>
      <c r="D1" s="448"/>
      <c r="E1" s="448"/>
      <c r="F1" s="448"/>
      <c r="G1" s="448"/>
    </row>
    <row r="3" spans="1:7" ht="14.25" thickBot="1">
      <c r="A3" s="163"/>
      <c r="B3" s="163"/>
      <c r="C3" s="163"/>
      <c r="D3" s="163"/>
      <c r="E3" s="163"/>
      <c r="F3" s="163"/>
      <c r="G3" s="256" t="s">
        <v>486</v>
      </c>
    </row>
    <row r="4" spans="1:7" ht="16.5" customHeight="1">
      <c r="A4" s="451" t="s">
        <v>247</v>
      </c>
      <c r="B4" s="461" t="s">
        <v>266</v>
      </c>
      <c r="C4" s="405"/>
      <c r="D4" s="462"/>
      <c r="E4" s="461" t="s">
        <v>267</v>
      </c>
      <c r="F4" s="405"/>
      <c r="G4" s="405"/>
    </row>
    <row r="5" spans="1:7" ht="16.5" customHeight="1">
      <c r="A5" s="596"/>
      <c r="B5" s="401" t="s">
        <v>268</v>
      </c>
      <c r="C5" s="401" t="s">
        <v>269</v>
      </c>
      <c r="D5" s="401" t="s">
        <v>270</v>
      </c>
      <c r="E5" s="401" t="s">
        <v>268</v>
      </c>
      <c r="F5" s="401" t="s">
        <v>269</v>
      </c>
      <c r="G5" s="402" t="s">
        <v>270</v>
      </c>
    </row>
    <row r="6" spans="1:7" ht="2.25" customHeight="1">
      <c r="A6" s="312"/>
      <c r="B6" s="407"/>
      <c r="C6" s="408"/>
      <c r="D6" s="408"/>
      <c r="E6" s="408"/>
      <c r="F6" s="408"/>
      <c r="G6" s="408"/>
    </row>
    <row r="7" spans="1:7" ht="15.75" customHeight="1">
      <c r="A7" s="79" t="s">
        <v>271</v>
      </c>
      <c r="B7" s="409">
        <v>22</v>
      </c>
      <c r="C7" s="395">
        <v>4</v>
      </c>
      <c r="D7" s="133" t="s">
        <v>63</v>
      </c>
      <c r="E7" s="395">
        <v>1030</v>
      </c>
      <c r="F7" s="395">
        <v>105</v>
      </c>
      <c r="G7" s="395">
        <v>9</v>
      </c>
    </row>
    <row r="8" spans="1:7" ht="2.25" customHeight="1">
      <c r="A8" s="79"/>
      <c r="B8" s="410"/>
      <c r="C8" s="411"/>
      <c r="D8" s="411"/>
      <c r="E8" s="411"/>
      <c r="F8" s="411"/>
      <c r="G8" s="411"/>
    </row>
    <row r="9" spans="1:7" ht="15.75" customHeight="1">
      <c r="A9" s="79" t="s">
        <v>272</v>
      </c>
      <c r="B9" s="409">
        <v>64</v>
      </c>
      <c r="C9" s="395">
        <v>88</v>
      </c>
      <c r="D9" s="133" t="s">
        <v>63</v>
      </c>
      <c r="E9" s="395">
        <v>4090</v>
      </c>
      <c r="F9" s="395">
        <v>3271</v>
      </c>
      <c r="G9" s="395">
        <v>1876</v>
      </c>
    </row>
    <row r="10" spans="1:7" ht="2.25" customHeight="1" thickBot="1">
      <c r="A10" s="412"/>
      <c r="B10" s="397"/>
      <c r="C10" s="152"/>
      <c r="D10" s="152"/>
      <c r="E10" s="152"/>
      <c r="F10" s="152"/>
      <c r="G10" s="152"/>
    </row>
    <row r="11" spans="1:7" ht="13.5">
      <c r="A11" s="204" t="s">
        <v>500</v>
      </c>
      <c r="B11" s="204"/>
      <c r="C11" s="204"/>
      <c r="D11" s="204"/>
      <c r="E11" s="204"/>
      <c r="F11" s="204"/>
      <c r="G11" s="204"/>
    </row>
    <row r="14" ht="13.5">
      <c r="A14" s="413"/>
    </row>
    <row r="16" spans="1:7" ht="13.5">
      <c r="A16" s="79"/>
      <c r="B16" s="396"/>
      <c r="C16" s="396"/>
      <c r="D16" s="281"/>
      <c r="E16" s="396"/>
      <c r="F16" s="396"/>
      <c r="G16" s="396"/>
    </row>
    <row r="17" spans="1:7" ht="13.5">
      <c r="A17" s="79"/>
      <c r="B17" s="282"/>
      <c r="C17" s="282"/>
      <c r="D17" s="282"/>
      <c r="E17" s="282"/>
      <c r="F17" s="282"/>
      <c r="G17" s="282"/>
    </row>
    <row r="18" spans="1:7" ht="13.5">
      <c r="A18" s="79"/>
      <c r="B18" s="396"/>
      <c r="C18" s="396"/>
      <c r="D18" s="281"/>
      <c r="E18" s="396"/>
      <c r="F18" s="396"/>
      <c r="G18" s="396"/>
    </row>
    <row r="20" ht="13.5">
      <c r="A20" s="79"/>
    </row>
  </sheetData>
  <mergeCells count="4">
    <mergeCell ref="A4:A5"/>
    <mergeCell ref="B4:D4"/>
    <mergeCell ref="E4:G4"/>
    <mergeCell ref="A1:G1"/>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tabColor indexed="48"/>
  </sheetPr>
  <dimension ref="A1:M76"/>
  <sheetViews>
    <sheetView showGridLines="0" view="pageBreakPreview" zoomScaleSheetLayoutView="100" workbookViewId="0" topLeftCell="A1">
      <selection activeCell="A1" sqref="A1:J1"/>
    </sheetView>
  </sheetViews>
  <sheetFormatPr defaultColWidth="8.796875" defaultRowHeight="14.25"/>
  <cols>
    <col min="1" max="1" width="4.3984375" style="70" customWidth="1"/>
    <col min="2" max="2" width="20.59765625" style="70" customWidth="1"/>
    <col min="3" max="3" width="3.19921875" style="70" customWidth="1"/>
    <col min="4" max="5" width="9" style="70" customWidth="1"/>
    <col min="6" max="6" width="4.3984375" style="70" customWidth="1"/>
    <col min="7" max="7" width="20.59765625" style="70" customWidth="1"/>
    <col min="8" max="8" width="3.3984375" style="70" customWidth="1"/>
    <col min="9" max="10" width="9" style="70" customWidth="1"/>
    <col min="11" max="11" width="3.8984375" style="70" customWidth="1"/>
    <col min="12" max="16384" width="11.3984375" style="70" customWidth="1"/>
  </cols>
  <sheetData>
    <row r="1" spans="1:10" ht="21">
      <c r="A1" s="448" t="s">
        <v>493</v>
      </c>
      <c r="B1" s="448"/>
      <c r="C1" s="448"/>
      <c r="D1" s="448"/>
      <c r="E1" s="448"/>
      <c r="F1" s="448"/>
      <c r="G1" s="448"/>
      <c r="H1" s="448"/>
      <c r="I1" s="448"/>
      <c r="J1" s="448"/>
    </row>
    <row r="2" ht="12" customHeight="1"/>
    <row r="3" spans="1:10" ht="14.25" thickBot="1">
      <c r="A3" s="163" t="s">
        <v>494</v>
      </c>
      <c r="B3" s="163"/>
      <c r="C3" s="163"/>
      <c r="D3" s="163"/>
      <c r="E3" s="163"/>
      <c r="F3" s="163"/>
      <c r="G3" s="163"/>
      <c r="H3" s="163"/>
      <c r="I3" s="163"/>
      <c r="J3" s="256" t="s">
        <v>273</v>
      </c>
    </row>
    <row r="4" spans="1:13" ht="18.75" customHeight="1">
      <c r="A4" s="405" t="s">
        <v>274</v>
      </c>
      <c r="B4" s="405"/>
      <c r="C4" s="462"/>
      <c r="D4" s="276" t="s">
        <v>275</v>
      </c>
      <c r="E4" s="276" t="s">
        <v>276</v>
      </c>
      <c r="F4" s="461" t="s">
        <v>274</v>
      </c>
      <c r="G4" s="405"/>
      <c r="H4" s="462"/>
      <c r="I4" s="276" t="s">
        <v>275</v>
      </c>
      <c r="J4" s="277" t="s">
        <v>276</v>
      </c>
      <c r="L4" s="414"/>
      <c r="M4" s="414"/>
    </row>
    <row r="5" spans="1:13" ht="12" customHeight="1">
      <c r="A5" s="282"/>
      <c r="B5" s="415" t="s">
        <v>277</v>
      </c>
      <c r="C5" s="416"/>
      <c r="D5" s="417">
        <v>0.65</v>
      </c>
      <c r="E5" s="418">
        <v>0.66</v>
      </c>
      <c r="F5" s="280"/>
      <c r="G5" s="415" t="s">
        <v>278</v>
      </c>
      <c r="H5" s="419"/>
      <c r="I5" s="417">
        <v>0.2</v>
      </c>
      <c r="J5" s="420">
        <v>0.2</v>
      </c>
      <c r="K5" s="421"/>
      <c r="L5" s="422"/>
      <c r="M5" s="414"/>
    </row>
    <row r="6" spans="1:13" ht="12" customHeight="1">
      <c r="A6" s="282"/>
      <c r="B6" s="415" t="s">
        <v>279</v>
      </c>
      <c r="C6" s="416"/>
      <c r="D6" s="417">
        <v>0.77</v>
      </c>
      <c r="E6" s="418">
        <v>0.77</v>
      </c>
      <c r="F6" s="280"/>
      <c r="G6" s="415" t="s">
        <v>280</v>
      </c>
      <c r="H6" s="419"/>
      <c r="I6" s="417" t="s">
        <v>495</v>
      </c>
      <c r="J6" s="420">
        <v>0.07</v>
      </c>
      <c r="K6" s="421"/>
      <c r="L6" s="422"/>
      <c r="M6" s="414"/>
    </row>
    <row r="7" spans="1:13" ht="12" customHeight="1">
      <c r="A7" s="282"/>
      <c r="B7" s="415" t="s">
        <v>281</v>
      </c>
      <c r="C7" s="416"/>
      <c r="D7" s="417">
        <v>0.31</v>
      </c>
      <c r="E7" s="418">
        <v>0.31</v>
      </c>
      <c r="F7" s="280"/>
      <c r="G7" s="415" t="s">
        <v>282</v>
      </c>
      <c r="H7" s="419"/>
      <c r="I7" s="417" t="s">
        <v>401</v>
      </c>
      <c r="J7" s="420">
        <v>0.22</v>
      </c>
      <c r="K7" s="421"/>
      <c r="L7" s="422"/>
      <c r="M7" s="414"/>
    </row>
    <row r="8" spans="1:13" ht="12" customHeight="1">
      <c r="A8" s="282"/>
      <c r="B8" s="415" t="s">
        <v>284</v>
      </c>
      <c r="C8" s="416"/>
      <c r="D8" s="417">
        <v>0.04</v>
      </c>
      <c r="E8" s="418">
        <v>0.04</v>
      </c>
      <c r="F8" s="280"/>
      <c r="G8" s="415" t="s">
        <v>285</v>
      </c>
      <c r="H8" s="419"/>
      <c r="I8" s="417">
        <v>0.2</v>
      </c>
      <c r="J8" s="420">
        <v>0.2</v>
      </c>
      <c r="K8" s="421"/>
      <c r="L8" s="422"/>
      <c r="M8" s="414"/>
    </row>
    <row r="9" spans="1:13" ht="12" customHeight="1">
      <c r="A9" s="282"/>
      <c r="B9" s="415" t="s">
        <v>286</v>
      </c>
      <c r="C9" s="416"/>
      <c r="D9" s="417">
        <v>0.05</v>
      </c>
      <c r="E9" s="418">
        <v>0.04</v>
      </c>
      <c r="F9" s="280"/>
      <c r="G9" s="415" t="s">
        <v>287</v>
      </c>
      <c r="H9" s="419"/>
      <c r="I9" s="417">
        <v>0.27</v>
      </c>
      <c r="J9" s="420">
        <v>0.31</v>
      </c>
      <c r="K9" s="421"/>
      <c r="L9" s="422"/>
      <c r="M9" s="414"/>
    </row>
    <row r="10" spans="1:13" ht="12" customHeight="1">
      <c r="A10" s="282"/>
      <c r="B10" s="415" t="s">
        <v>288</v>
      </c>
      <c r="C10" s="416"/>
      <c r="D10" s="417">
        <v>0.06</v>
      </c>
      <c r="E10" s="418">
        <v>0.08</v>
      </c>
      <c r="F10" s="280"/>
      <c r="G10" s="415" t="s">
        <v>289</v>
      </c>
      <c r="H10" s="419"/>
      <c r="I10" s="417">
        <v>0.2</v>
      </c>
      <c r="J10" s="420">
        <v>0.2</v>
      </c>
      <c r="K10" s="421"/>
      <c r="L10" s="422"/>
      <c r="M10" s="414"/>
    </row>
    <row r="11" spans="1:13" ht="12" customHeight="1">
      <c r="A11" s="282"/>
      <c r="B11" s="415" t="s">
        <v>290</v>
      </c>
      <c r="C11" s="416"/>
      <c r="D11" s="417">
        <v>0.05</v>
      </c>
      <c r="E11" s="418">
        <v>0.05</v>
      </c>
      <c r="F11" s="280"/>
      <c r="G11" s="415" t="s">
        <v>291</v>
      </c>
      <c r="H11" s="419"/>
      <c r="I11" s="417">
        <v>0.12</v>
      </c>
      <c r="J11" s="420">
        <v>0.12</v>
      </c>
      <c r="K11" s="421"/>
      <c r="L11" s="422"/>
      <c r="M11" s="414"/>
    </row>
    <row r="12" spans="1:13" ht="12" customHeight="1">
      <c r="A12" s="282"/>
      <c r="B12" s="415" t="s">
        <v>292</v>
      </c>
      <c r="C12" s="416"/>
      <c r="D12" s="417">
        <v>0.15</v>
      </c>
      <c r="E12" s="418">
        <v>0.15</v>
      </c>
      <c r="F12" s="280"/>
      <c r="G12" s="415" t="s">
        <v>293</v>
      </c>
      <c r="H12" s="416"/>
      <c r="I12" s="423">
        <v>0.24</v>
      </c>
      <c r="J12" s="111">
        <v>0.24</v>
      </c>
      <c r="K12" s="421"/>
      <c r="L12" s="422"/>
      <c r="M12" s="414"/>
    </row>
    <row r="13" spans="1:13" ht="12" customHeight="1">
      <c r="A13" s="282"/>
      <c r="B13" s="415" t="s">
        <v>294</v>
      </c>
      <c r="C13" s="416"/>
      <c r="D13" s="417">
        <v>0.04</v>
      </c>
      <c r="E13" s="418">
        <v>0.04</v>
      </c>
      <c r="F13" s="280"/>
      <c r="G13" s="415" t="s">
        <v>295</v>
      </c>
      <c r="H13" s="416"/>
      <c r="I13" s="423">
        <v>0.23</v>
      </c>
      <c r="J13" s="111">
        <v>0.23</v>
      </c>
      <c r="K13" s="421"/>
      <c r="L13" s="422"/>
      <c r="M13" s="414"/>
    </row>
    <row r="14" spans="1:13" ht="12" customHeight="1">
      <c r="A14" s="282"/>
      <c r="B14" s="415" t="s">
        <v>296</v>
      </c>
      <c r="C14" s="416"/>
      <c r="D14" s="417">
        <v>0.14</v>
      </c>
      <c r="E14" s="418">
        <v>0.13</v>
      </c>
      <c r="F14" s="280"/>
      <c r="G14" s="415" t="s">
        <v>297</v>
      </c>
      <c r="H14" s="416"/>
      <c r="I14" s="423">
        <v>0.22</v>
      </c>
      <c r="J14" s="111">
        <v>0.22</v>
      </c>
      <c r="K14" s="421"/>
      <c r="L14" s="422"/>
      <c r="M14" s="414"/>
    </row>
    <row r="15" spans="1:13" ht="12" customHeight="1">
      <c r="A15" s="282"/>
      <c r="B15" s="415" t="s">
        <v>298</v>
      </c>
      <c r="C15" s="416"/>
      <c r="D15" s="417">
        <v>0.14</v>
      </c>
      <c r="E15" s="418">
        <v>0.14</v>
      </c>
      <c r="F15" s="280"/>
      <c r="G15" s="415" t="s">
        <v>299</v>
      </c>
      <c r="H15" s="416"/>
      <c r="I15" s="423">
        <v>0.21</v>
      </c>
      <c r="J15" s="111">
        <v>0.21</v>
      </c>
      <c r="K15" s="421"/>
      <c r="L15" s="422"/>
      <c r="M15" s="414"/>
    </row>
    <row r="16" spans="1:12" ht="12" customHeight="1">
      <c r="A16" s="282"/>
      <c r="B16" s="415" t="s">
        <v>300</v>
      </c>
      <c r="C16" s="416"/>
      <c r="D16" s="417">
        <v>0.1</v>
      </c>
      <c r="E16" s="418">
        <v>0.1</v>
      </c>
      <c r="F16" s="280"/>
      <c r="G16" s="415" t="s">
        <v>301</v>
      </c>
      <c r="H16" s="416"/>
      <c r="I16" s="423">
        <v>0.22</v>
      </c>
      <c r="J16" s="111">
        <v>0.22</v>
      </c>
      <c r="K16" s="421"/>
      <c r="L16" s="209"/>
    </row>
    <row r="17" spans="1:12" ht="12" customHeight="1">
      <c r="A17" s="282"/>
      <c r="B17" s="415" t="s">
        <v>302</v>
      </c>
      <c r="C17" s="416"/>
      <c r="D17" s="417">
        <v>0.3</v>
      </c>
      <c r="E17" s="418">
        <v>0.35</v>
      </c>
      <c r="F17" s="280"/>
      <c r="G17" s="415" t="s">
        <v>303</v>
      </c>
      <c r="H17" s="416"/>
      <c r="I17" s="423">
        <v>0.31</v>
      </c>
      <c r="J17" s="111">
        <v>0.31</v>
      </c>
      <c r="K17" s="421"/>
      <c r="L17" s="209"/>
    </row>
    <row r="18" spans="1:12" ht="12" customHeight="1">
      <c r="A18" s="282"/>
      <c r="B18" s="415" t="s">
        <v>304</v>
      </c>
      <c r="C18" s="416"/>
      <c r="D18" s="417">
        <v>0.43</v>
      </c>
      <c r="E18" s="418">
        <v>0.43</v>
      </c>
      <c r="F18" s="424"/>
      <c r="G18" s="415" t="s">
        <v>305</v>
      </c>
      <c r="H18" s="425"/>
      <c r="I18" s="417">
        <v>0.56</v>
      </c>
      <c r="J18" s="140">
        <v>0.56</v>
      </c>
      <c r="K18" s="421"/>
      <c r="L18" s="209"/>
    </row>
    <row r="19" spans="1:12" ht="12" customHeight="1">
      <c r="A19" s="282"/>
      <c r="B19" s="415" t="s">
        <v>306</v>
      </c>
      <c r="C19" s="416"/>
      <c r="D19" s="417">
        <v>0.13</v>
      </c>
      <c r="E19" s="418">
        <v>0.14</v>
      </c>
      <c r="F19" s="424"/>
      <c r="G19" s="415" t="s">
        <v>307</v>
      </c>
      <c r="H19" s="419"/>
      <c r="I19" s="417">
        <v>0.29</v>
      </c>
      <c r="J19" s="420">
        <v>0.29</v>
      </c>
      <c r="K19" s="421"/>
      <c r="L19" s="209"/>
    </row>
    <row r="20" spans="1:12" ht="12" customHeight="1">
      <c r="A20" s="282"/>
      <c r="B20" s="415" t="s">
        <v>308</v>
      </c>
      <c r="C20" s="416"/>
      <c r="D20" s="417">
        <v>0.2</v>
      </c>
      <c r="E20" s="418">
        <v>0.18</v>
      </c>
      <c r="F20" s="424"/>
      <c r="G20" s="415" t="s">
        <v>309</v>
      </c>
      <c r="H20" s="416"/>
      <c r="I20" s="423">
        <v>0.21</v>
      </c>
      <c r="J20" s="111">
        <v>0.21</v>
      </c>
      <c r="K20" s="421"/>
      <c r="L20" s="209"/>
    </row>
    <row r="21" spans="1:12" ht="12" customHeight="1">
      <c r="A21" s="282"/>
      <c r="B21" s="415" t="s">
        <v>310</v>
      </c>
      <c r="C21" s="416"/>
      <c r="D21" s="423">
        <v>0.47</v>
      </c>
      <c r="E21" s="116">
        <v>0.47</v>
      </c>
      <c r="F21" s="424"/>
      <c r="G21" s="415" t="s">
        <v>311</v>
      </c>
      <c r="H21" s="416"/>
      <c r="I21" s="423">
        <v>0.19</v>
      </c>
      <c r="J21" s="111">
        <v>0.19</v>
      </c>
      <c r="K21" s="421"/>
      <c r="L21" s="209"/>
    </row>
    <row r="22" spans="1:12" ht="12" customHeight="1">
      <c r="A22" s="282"/>
      <c r="B22" s="415" t="s">
        <v>312</v>
      </c>
      <c r="C22" s="416"/>
      <c r="D22" s="417">
        <v>0.13</v>
      </c>
      <c r="E22" s="418">
        <v>0.13</v>
      </c>
      <c r="F22" s="424"/>
      <c r="G22" s="415" t="s">
        <v>313</v>
      </c>
      <c r="H22" s="416"/>
      <c r="I22" s="423">
        <v>0.17</v>
      </c>
      <c r="J22" s="111">
        <v>0.17</v>
      </c>
      <c r="K22" s="421"/>
      <c r="L22" s="209"/>
    </row>
    <row r="23" spans="1:12" ht="12" customHeight="1">
      <c r="A23" s="282"/>
      <c r="B23" s="415" t="s">
        <v>314</v>
      </c>
      <c r="C23" s="416"/>
      <c r="D23" s="417">
        <v>0.18</v>
      </c>
      <c r="E23" s="418">
        <v>0.16</v>
      </c>
      <c r="F23" s="424"/>
      <c r="G23" s="415" t="s">
        <v>315</v>
      </c>
      <c r="H23" s="425"/>
      <c r="I23" s="417">
        <v>0.21</v>
      </c>
      <c r="J23" s="140">
        <v>0.21</v>
      </c>
      <c r="K23" s="421"/>
      <c r="L23" s="209"/>
    </row>
    <row r="24" spans="1:12" ht="12" customHeight="1">
      <c r="A24" s="282"/>
      <c r="B24" s="415" t="s">
        <v>316</v>
      </c>
      <c r="C24" s="416"/>
      <c r="D24" s="417">
        <v>0.13</v>
      </c>
      <c r="E24" s="418">
        <v>0.13</v>
      </c>
      <c r="F24" s="424"/>
      <c r="G24" s="415" t="s">
        <v>317</v>
      </c>
      <c r="H24" s="425"/>
      <c r="I24" s="417">
        <v>0.31</v>
      </c>
      <c r="J24" s="140">
        <v>0.31</v>
      </c>
      <c r="K24" s="421"/>
      <c r="L24" s="209"/>
    </row>
    <row r="25" spans="1:12" ht="12" customHeight="1">
      <c r="A25" s="426"/>
      <c r="B25" s="415" t="s">
        <v>318</v>
      </c>
      <c r="C25" s="416"/>
      <c r="D25" s="417">
        <v>0.78</v>
      </c>
      <c r="E25" s="418">
        <v>0.11</v>
      </c>
      <c r="F25" s="427"/>
      <c r="G25" s="415" t="s">
        <v>319</v>
      </c>
      <c r="H25" s="419"/>
      <c r="I25" s="417" t="s">
        <v>19</v>
      </c>
      <c r="J25" s="420">
        <v>0.33</v>
      </c>
      <c r="K25" s="421"/>
      <c r="L25" s="209"/>
    </row>
    <row r="26" spans="1:12" ht="12" customHeight="1">
      <c r="A26" s="282"/>
      <c r="B26" s="415" t="s">
        <v>320</v>
      </c>
      <c r="C26" s="416"/>
      <c r="D26" s="417">
        <v>0.16</v>
      </c>
      <c r="E26" s="418">
        <v>0.15</v>
      </c>
      <c r="F26" s="427"/>
      <c r="G26" s="415" t="s">
        <v>321</v>
      </c>
      <c r="H26" s="425"/>
      <c r="I26" s="417" t="s">
        <v>19</v>
      </c>
      <c r="J26" s="140">
        <v>0.25</v>
      </c>
      <c r="K26" s="421"/>
      <c r="L26" s="209"/>
    </row>
    <row r="27" spans="1:12" ht="12" customHeight="1">
      <c r="A27" s="282"/>
      <c r="B27" s="415" t="s">
        <v>322</v>
      </c>
      <c r="C27" s="416"/>
      <c r="D27" s="417">
        <v>0.43</v>
      </c>
      <c r="E27" s="418">
        <v>0.44</v>
      </c>
      <c r="F27" s="280"/>
      <c r="G27" s="415" t="s">
        <v>323</v>
      </c>
      <c r="H27" s="419"/>
      <c r="I27" s="417" t="s">
        <v>19</v>
      </c>
      <c r="J27" s="420">
        <v>0.23</v>
      </c>
      <c r="K27" s="421"/>
      <c r="L27" s="209"/>
    </row>
    <row r="28" spans="1:12" ht="12" customHeight="1">
      <c r="A28" s="282"/>
      <c r="B28" s="415" t="s">
        <v>324</v>
      </c>
      <c r="C28" s="416"/>
      <c r="D28" s="417">
        <v>0.18</v>
      </c>
      <c r="E28" s="418">
        <v>0.12</v>
      </c>
      <c r="F28" s="424"/>
      <c r="G28" s="415" t="s">
        <v>325</v>
      </c>
      <c r="H28" s="419"/>
      <c r="I28" s="417" t="s">
        <v>19</v>
      </c>
      <c r="J28" s="420">
        <v>0.08</v>
      </c>
      <c r="K28" s="421"/>
      <c r="L28" s="209"/>
    </row>
    <row r="29" spans="1:12" ht="12" customHeight="1">
      <c r="A29" s="282"/>
      <c r="B29" s="415" t="s">
        <v>326</v>
      </c>
      <c r="C29" s="416"/>
      <c r="D29" s="417" t="s">
        <v>19</v>
      </c>
      <c r="E29" s="418">
        <v>0.06</v>
      </c>
      <c r="F29" s="427"/>
      <c r="G29" s="415" t="s">
        <v>327</v>
      </c>
      <c r="H29" s="419"/>
      <c r="I29" s="417" t="s">
        <v>19</v>
      </c>
      <c r="J29" s="428">
        <v>0.1</v>
      </c>
      <c r="K29" s="421"/>
      <c r="L29" s="209"/>
    </row>
    <row r="30" spans="1:12" ht="12" customHeight="1">
      <c r="A30" s="282"/>
      <c r="B30" s="415" t="s">
        <v>328</v>
      </c>
      <c r="C30" s="416"/>
      <c r="D30" s="417" t="s">
        <v>19</v>
      </c>
      <c r="E30" s="418">
        <v>0.01</v>
      </c>
      <c r="F30" s="280"/>
      <c r="G30" s="415" t="s">
        <v>329</v>
      </c>
      <c r="H30" s="425"/>
      <c r="I30" s="417" t="s">
        <v>283</v>
      </c>
      <c r="J30" s="428">
        <v>0.16</v>
      </c>
      <c r="K30" s="421"/>
      <c r="L30" s="209"/>
    </row>
    <row r="31" spans="1:12" ht="12" customHeight="1">
      <c r="A31" s="282"/>
      <c r="B31" s="415" t="s">
        <v>330</v>
      </c>
      <c r="C31" s="416"/>
      <c r="D31" s="417" t="s">
        <v>19</v>
      </c>
      <c r="E31" s="418">
        <v>0.03</v>
      </c>
      <c r="F31" s="427"/>
      <c r="G31" s="415" t="s">
        <v>331</v>
      </c>
      <c r="H31" s="425"/>
      <c r="I31" s="417" t="s">
        <v>283</v>
      </c>
      <c r="J31" s="428">
        <v>0.12</v>
      </c>
      <c r="K31" s="421"/>
      <c r="L31" s="209"/>
    </row>
    <row r="32" spans="1:12" ht="12" customHeight="1">
      <c r="A32" s="282"/>
      <c r="B32" s="415" t="s">
        <v>332</v>
      </c>
      <c r="C32" s="416"/>
      <c r="D32" s="417" t="s">
        <v>19</v>
      </c>
      <c r="E32" s="418">
        <v>0.03</v>
      </c>
      <c r="F32" s="280"/>
      <c r="G32" s="415" t="s">
        <v>333</v>
      </c>
      <c r="H32" s="425"/>
      <c r="I32" s="417" t="s">
        <v>402</v>
      </c>
      <c r="J32" s="140">
        <v>0.13</v>
      </c>
      <c r="K32" s="421"/>
      <c r="L32" s="209"/>
    </row>
    <row r="33" spans="1:12" ht="12" customHeight="1">
      <c r="A33" s="282"/>
      <c r="B33" s="415" t="s">
        <v>334</v>
      </c>
      <c r="C33" s="416"/>
      <c r="D33" s="417" t="s">
        <v>19</v>
      </c>
      <c r="E33" s="418">
        <v>0.24</v>
      </c>
      <c r="F33" s="280"/>
      <c r="G33" s="415" t="s">
        <v>335</v>
      </c>
      <c r="H33" s="425"/>
      <c r="I33" s="417" t="s">
        <v>283</v>
      </c>
      <c r="J33" s="140">
        <v>0.22</v>
      </c>
      <c r="K33" s="421"/>
      <c r="L33" s="209"/>
    </row>
    <row r="34" spans="1:12" ht="12" customHeight="1">
      <c r="A34" s="282"/>
      <c r="B34" s="415" t="s">
        <v>336</v>
      </c>
      <c r="C34" s="416"/>
      <c r="D34" s="417" t="s">
        <v>19</v>
      </c>
      <c r="E34" s="418">
        <v>0.03</v>
      </c>
      <c r="F34" s="280"/>
      <c r="G34" s="415" t="s">
        <v>337</v>
      </c>
      <c r="H34" s="425"/>
      <c r="I34" s="417" t="s">
        <v>402</v>
      </c>
      <c r="J34" s="140">
        <v>0.16</v>
      </c>
      <c r="K34" s="421"/>
      <c r="L34" s="209"/>
    </row>
    <row r="35" spans="1:12" ht="12" customHeight="1">
      <c r="A35" s="282"/>
      <c r="B35" s="415" t="s">
        <v>338</v>
      </c>
      <c r="C35" s="416"/>
      <c r="D35" s="417" t="s">
        <v>19</v>
      </c>
      <c r="E35" s="418">
        <v>0.05</v>
      </c>
      <c r="F35" s="427"/>
      <c r="G35" s="415" t="s">
        <v>339</v>
      </c>
      <c r="H35" s="425"/>
      <c r="I35" s="417" t="s">
        <v>187</v>
      </c>
      <c r="J35" s="140">
        <v>0.12</v>
      </c>
      <c r="K35" s="421"/>
      <c r="L35" s="209"/>
    </row>
    <row r="36" spans="1:12" ht="12" customHeight="1">
      <c r="A36" s="282"/>
      <c r="B36" s="415" t="s">
        <v>340</v>
      </c>
      <c r="C36" s="416"/>
      <c r="D36" s="417" t="s">
        <v>19</v>
      </c>
      <c r="E36" s="418">
        <v>0.02</v>
      </c>
      <c r="F36" s="427"/>
      <c r="G36" s="415" t="s">
        <v>341</v>
      </c>
      <c r="H36" s="425"/>
      <c r="I36" s="417" t="s">
        <v>187</v>
      </c>
      <c r="J36" s="140">
        <v>0.06</v>
      </c>
      <c r="K36" s="421"/>
      <c r="L36" s="209"/>
    </row>
    <row r="37" spans="1:12" ht="12" customHeight="1">
      <c r="A37" s="282"/>
      <c r="B37" s="415"/>
      <c r="C37" s="416"/>
      <c r="D37" s="417"/>
      <c r="E37" s="418"/>
      <c r="F37" s="427"/>
      <c r="G37" s="415" t="s">
        <v>343</v>
      </c>
      <c r="H37" s="425"/>
      <c r="I37" s="417" t="s">
        <v>283</v>
      </c>
      <c r="J37" s="428">
        <v>0.1</v>
      </c>
      <c r="K37" s="421"/>
      <c r="L37" s="209"/>
    </row>
    <row r="38" spans="1:12" ht="12" customHeight="1">
      <c r="A38" s="282"/>
      <c r="B38" s="415" t="s">
        <v>342</v>
      </c>
      <c r="C38" s="416"/>
      <c r="D38" s="417">
        <v>0.18</v>
      </c>
      <c r="E38" s="418">
        <v>0.19</v>
      </c>
      <c r="F38" s="427"/>
      <c r="G38" s="415" t="s">
        <v>490</v>
      </c>
      <c r="H38" s="425"/>
      <c r="I38" s="417" t="s">
        <v>402</v>
      </c>
      <c r="J38" s="140">
        <v>0.18</v>
      </c>
      <c r="K38" s="421"/>
      <c r="L38" s="209"/>
    </row>
    <row r="39" spans="1:12" ht="12" customHeight="1">
      <c r="A39" s="282"/>
      <c r="B39" s="415" t="s">
        <v>344</v>
      </c>
      <c r="C39" s="416"/>
      <c r="D39" s="417">
        <v>0.3</v>
      </c>
      <c r="E39" s="418">
        <v>0.3</v>
      </c>
      <c r="F39" s="427"/>
      <c r="G39" s="415" t="s">
        <v>491</v>
      </c>
      <c r="H39" s="425"/>
      <c r="I39" s="417" t="s">
        <v>187</v>
      </c>
      <c r="J39" s="140">
        <v>0.22</v>
      </c>
      <c r="K39" s="421"/>
      <c r="L39" s="209"/>
    </row>
    <row r="40" spans="1:12" ht="12" customHeight="1">
      <c r="A40" s="282"/>
      <c r="B40" s="415" t="s">
        <v>346</v>
      </c>
      <c r="C40" s="416"/>
      <c r="D40" s="417">
        <v>0.78</v>
      </c>
      <c r="E40" s="418">
        <v>0.78</v>
      </c>
      <c r="F40" s="427" t="s">
        <v>345</v>
      </c>
      <c r="G40" s="429"/>
      <c r="H40" s="419"/>
      <c r="I40" s="417"/>
      <c r="J40" s="420"/>
      <c r="K40" s="421"/>
      <c r="L40" s="209"/>
    </row>
    <row r="41" spans="1:12" ht="12" customHeight="1">
      <c r="A41" s="282"/>
      <c r="B41" s="415" t="s">
        <v>348</v>
      </c>
      <c r="C41" s="416"/>
      <c r="D41" s="417">
        <v>0.13</v>
      </c>
      <c r="E41" s="418">
        <v>0.13</v>
      </c>
      <c r="F41" s="427"/>
      <c r="G41" s="415" t="s">
        <v>347</v>
      </c>
      <c r="H41" s="419"/>
      <c r="I41" s="417">
        <v>1.64</v>
      </c>
      <c r="J41" s="420">
        <v>1.87</v>
      </c>
      <c r="K41" s="209"/>
      <c r="L41" s="209"/>
    </row>
    <row r="42" spans="1:12" ht="12" customHeight="1">
      <c r="A42" s="282"/>
      <c r="B42" s="415" t="s">
        <v>350</v>
      </c>
      <c r="C42" s="416"/>
      <c r="D42" s="417" t="s">
        <v>19</v>
      </c>
      <c r="E42" s="418">
        <v>0.31</v>
      </c>
      <c r="F42" s="427"/>
      <c r="G42" s="415" t="s">
        <v>349</v>
      </c>
      <c r="H42" s="419"/>
      <c r="I42" s="417">
        <v>1.02</v>
      </c>
      <c r="J42" s="420">
        <v>1.01</v>
      </c>
      <c r="K42" s="421"/>
      <c r="L42" s="209"/>
    </row>
    <row r="43" spans="1:12" ht="12" customHeight="1">
      <c r="A43" s="282"/>
      <c r="B43" s="415" t="s">
        <v>352</v>
      </c>
      <c r="C43" s="416"/>
      <c r="D43" s="417" t="s">
        <v>19</v>
      </c>
      <c r="E43" s="418">
        <v>0.26</v>
      </c>
      <c r="F43" s="427"/>
      <c r="G43" s="415" t="s">
        <v>351</v>
      </c>
      <c r="H43" s="425"/>
      <c r="I43" s="417">
        <v>1</v>
      </c>
      <c r="J43" s="420">
        <v>0.96</v>
      </c>
      <c r="K43" s="421"/>
      <c r="L43" s="209"/>
    </row>
    <row r="44" spans="1:12" ht="12" customHeight="1">
      <c r="A44" s="282"/>
      <c r="B44" s="415" t="s">
        <v>354</v>
      </c>
      <c r="C44" s="416"/>
      <c r="D44" s="417" t="s">
        <v>19</v>
      </c>
      <c r="E44" s="418">
        <v>0.27</v>
      </c>
      <c r="F44" s="427"/>
      <c r="G44" s="415" t="s">
        <v>353</v>
      </c>
      <c r="H44" s="419"/>
      <c r="I44" s="417">
        <v>1.2</v>
      </c>
      <c r="J44" s="420">
        <v>0.6</v>
      </c>
      <c r="K44" s="421"/>
      <c r="L44" s="209"/>
    </row>
    <row r="45" spans="1:12" ht="12" customHeight="1">
      <c r="A45" s="282"/>
      <c r="B45" s="415" t="s">
        <v>356</v>
      </c>
      <c r="C45" s="416"/>
      <c r="D45" s="417" t="s">
        <v>19</v>
      </c>
      <c r="E45" s="418">
        <v>0.17</v>
      </c>
      <c r="F45" s="427"/>
      <c r="G45" s="415" t="s">
        <v>355</v>
      </c>
      <c r="H45" s="419"/>
      <c r="I45" s="417">
        <v>0.9</v>
      </c>
      <c r="J45" s="140">
        <v>0.93</v>
      </c>
      <c r="K45" s="421"/>
      <c r="L45" s="209"/>
    </row>
    <row r="46" spans="1:12" ht="12" customHeight="1">
      <c r="A46" s="282"/>
      <c r="B46" s="415" t="s">
        <v>357</v>
      </c>
      <c r="C46" s="416"/>
      <c r="D46" s="417" t="s">
        <v>19</v>
      </c>
      <c r="E46" s="418">
        <v>0.19</v>
      </c>
      <c r="F46" s="427" t="s">
        <v>496</v>
      </c>
      <c r="G46" s="415"/>
      <c r="H46" s="419"/>
      <c r="I46" s="417"/>
      <c r="J46" s="420"/>
      <c r="K46" s="421"/>
      <c r="L46" s="209"/>
    </row>
    <row r="47" spans="1:12" ht="12" customHeight="1">
      <c r="A47" s="282"/>
      <c r="B47" s="415" t="s">
        <v>359</v>
      </c>
      <c r="C47" s="416"/>
      <c r="D47" s="417">
        <v>0.14</v>
      </c>
      <c r="E47" s="418">
        <v>0.14</v>
      </c>
      <c r="F47" s="280"/>
      <c r="G47" s="415" t="s">
        <v>358</v>
      </c>
      <c r="H47" s="419"/>
      <c r="I47" s="417">
        <v>3.39</v>
      </c>
      <c r="J47" s="420">
        <v>3.52</v>
      </c>
      <c r="K47" s="209"/>
      <c r="L47" s="209"/>
    </row>
    <row r="48" spans="1:12" ht="12" customHeight="1">
      <c r="A48" s="282"/>
      <c r="B48" s="415" t="s">
        <v>361</v>
      </c>
      <c r="C48" s="416"/>
      <c r="D48" s="417">
        <v>0.23</v>
      </c>
      <c r="E48" s="418">
        <v>0.23</v>
      </c>
      <c r="F48" s="427" t="s">
        <v>360</v>
      </c>
      <c r="G48" s="415"/>
      <c r="H48" s="419"/>
      <c r="I48" s="417"/>
      <c r="J48" s="420"/>
      <c r="K48" s="421"/>
      <c r="L48" s="209"/>
    </row>
    <row r="49" spans="1:12" ht="12" customHeight="1">
      <c r="A49" s="282"/>
      <c r="B49" s="415" t="s">
        <v>363</v>
      </c>
      <c r="C49" s="416"/>
      <c r="D49" s="417">
        <v>0.13</v>
      </c>
      <c r="E49" s="430">
        <v>0.13</v>
      </c>
      <c r="F49" s="280"/>
      <c r="G49" s="415" t="s">
        <v>362</v>
      </c>
      <c r="H49" s="419"/>
      <c r="I49" s="417">
        <v>12</v>
      </c>
      <c r="J49" s="420">
        <v>9</v>
      </c>
      <c r="K49" s="209"/>
      <c r="L49" s="209"/>
    </row>
    <row r="50" spans="1:12" ht="12" customHeight="1">
      <c r="A50" s="282"/>
      <c r="B50" s="415" t="s">
        <v>365</v>
      </c>
      <c r="C50" s="416"/>
      <c r="D50" s="417">
        <v>0.05</v>
      </c>
      <c r="E50" s="418">
        <v>0.05</v>
      </c>
      <c r="F50" s="280"/>
      <c r="G50" s="415" t="s">
        <v>364</v>
      </c>
      <c r="H50" s="419"/>
      <c r="I50" s="417" t="s">
        <v>19</v>
      </c>
      <c r="J50" s="420">
        <v>15.28</v>
      </c>
      <c r="K50" s="421"/>
      <c r="L50" s="209"/>
    </row>
    <row r="51" spans="1:12" ht="12" customHeight="1">
      <c r="A51" s="282"/>
      <c r="B51" s="431" t="s">
        <v>367</v>
      </c>
      <c r="C51" s="416"/>
      <c r="D51" s="417">
        <v>0.24</v>
      </c>
      <c r="E51" s="418">
        <v>0.24</v>
      </c>
      <c r="F51" s="427" t="s">
        <v>366</v>
      </c>
      <c r="G51" s="415"/>
      <c r="H51" s="419"/>
      <c r="I51" s="417"/>
      <c r="J51" s="420"/>
      <c r="K51" s="421"/>
      <c r="L51" s="209"/>
    </row>
    <row r="52" spans="1:12" ht="12" customHeight="1">
      <c r="A52" s="282"/>
      <c r="B52" s="415" t="s">
        <v>369</v>
      </c>
      <c r="C52" s="416"/>
      <c r="D52" s="423">
        <v>0.09</v>
      </c>
      <c r="E52" s="111">
        <v>0.09</v>
      </c>
      <c r="F52" s="427"/>
      <c r="G52" s="415" t="s">
        <v>368</v>
      </c>
      <c r="H52" s="425"/>
      <c r="I52" s="417">
        <v>47.2</v>
      </c>
      <c r="J52" s="420">
        <v>2.06</v>
      </c>
      <c r="K52" s="209"/>
      <c r="L52" s="209"/>
    </row>
    <row r="53" spans="1:12" ht="12" customHeight="1">
      <c r="A53" s="282"/>
      <c r="B53" s="415" t="s">
        <v>371</v>
      </c>
      <c r="C53" s="432"/>
      <c r="D53" s="423">
        <v>0.66</v>
      </c>
      <c r="E53" s="111">
        <v>0.09</v>
      </c>
      <c r="F53" s="427" t="s">
        <v>370</v>
      </c>
      <c r="G53" s="415"/>
      <c r="H53" s="419"/>
      <c r="I53" s="417"/>
      <c r="J53" s="420"/>
      <c r="K53" s="421"/>
      <c r="L53" s="209"/>
    </row>
    <row r="54" spans="1:12" ht="12" customHeight="1">
      <c r="A54" s="282"/>
      <c r="B54" s="431" t="s">
        <v>373</v>
      </c>
      <c r="C54" s="416"/>
      <c r="D54" s="417">
        <v>0.2</v>
      </c>
      <c r="E54" s="418">
        <v>0.2</v>
      </c>
      <c r="F54" s="427"/>
      <c r="G54" s="415" t="s">
        <v>372</v>
      </c>
      <c r="H54" s="419"/>
      <c r="I54" s="417">
        <v>7.7</v>
      </c>
      <c r="J54" s="420">
        <v>8</v>
      </c>
      <c r="K54" s="209"/>
      <c r="L54" s="209"/>
    </row>
    <row r="55" spans="1:12" ht="12" customHeight="1">
      <c r="A55" s="282"/>
      <c r="B55" s="431" t="s">
        <v>375</v>
      </c>
      <c r="C55" s="416"/>
      <c r="D55" s="417">
        <v>0.18</v>
      </c>
      <c r="E55" s="418">
        <v>0.18</v>
      </c>
      <c r="F55" s="427" t="s">
        <v>374</v>
      </c>
      <c r="G55" s="415"/>
      <c r="H55" s="419"/>
      <c r="I55" s="417"/>
      <c r="J55" s="420"/>
      <c r="K55" s="421"/>
      <c r="L55" s="209"/>
    </row>
    <row r="56" spans="1:12" ht="12" customHeight="1">
      <c r="A56" s="282"/>
      <c r="B56" s="415" t="s">
        <v>377</v>
      </c>
      <c r="C56" s="432"/>
      <c r="D56" s="417">
        <v>0.21</v>
      </c>
      <c r="E56" s="418">
        <v>0.21</v>
      </c>
      <c r="F56" s="280"/>
      <c r="G56" s="415" t="s">
        <v>376</v>
      </c>
      <c r="H56" s="419"/>
      <c r="I56" s="417">
        <v>20.2</v>
      </c>
      <c r="J56" s="420">
        <v>11.86</v>
      </c>
      <c r="K56" s="209"/>
      <c r="L56" s="209"/>
    </row>
    <row r="57" spans="1:12" ht="12" customHeight="1">
      <c r="A57" s="282"/>
      <c r="B57" s="415" t="s">
        <v>379</v>
      </c>
      <c r="C57" s="432"/>
      <c r="D57" s="417">
        <v>0.14</v>
      </c>
      <c r="E57" s="418">
        <v>0.14</v>
      </c>
      <c r="F57" s="427" t="s">
        <v>378</v>
      </c>
      <c r="G57" s="415"/>
      <c r="H57" s="419"/>
      <c r="I57" s="417"/>
      <c r="J57" s="420"/>
      <c r="K57" s="421"/>
      <c r="L57" s="209"/>
    </row>
    <row r="58" spans="1:12" ht="12" customHeight="1">
      <c r="A58" s="282"/>
      <c r="B58" s="415" t="s">
        <v>381</v>
      </c>
      <c r="C58" s="419"/>
      <c r="D58" s="417">
        <v>0.17</v>
      </c>
      <c r="E58" s="420">
        <v>0.17</v>
      </c>
      <c r="F58" s="427"/>
      <c r="G58" s="415" t="s">
        <v>380</v>
      </c>
      <c r="H58" s="419"/>
      <c r="I58" s="417">
        <v>0.5</v>
      </c>
      <c r="J58" s="420">
        <v>0.59</v>
      </c>
      <c r="K58" s="209"/>
      <c r="L58" s="209"/>
    </row>
    <row r="59" spans="1:12" ht="12" customHeight="1">
      <c r="A59" s="282"/>
      <c r="B59" s="415" t="s">
        <v>383</v>
      </c>
      <c r="C59" s="419"/>
      <c r="D59" s="417" t="s">
        <v>19</v>
      </c>
      <c r="E59" s="420">
        <v>0.19</v>
      </c>
      <c r="F59" s="427"/>
      <c r="G59" s="415" t="s">
        <v>382</v>
      </c>
      <c r="H59" s="419"/>
      <c r="I59" s="417" t="s">
        <v>19</v>
      </c>
      <c r="J59" s="420">
        <v>0.24</v>
      </c>
      <c r="K59" s="421"/>
      <c r="L59" s="209"/>
    </row>
    <row r="60" spans="1:12" ht="12" customHeight="1">
      <c r="A60" s="426"/>
      <c r="B60" s="415" t="s">
        <v>385</v>
      </c>
      <c r="C60" s="419"/>
      <c r="D60" s="417" t="s">
        <v>19</v>
      </c>
      <c r="E60" s="420">
        <v>0.95</v>
      </c>
      <c r="F60" s="427"/>
      <c r="G60" s="415" t="s">
        <v>384</v>
      </c>
      <c r="H60" s="419"/>
      <c r="I60" s="417">
        <v>0.32</v>
      </c>
      <c r="J60" s="420">
        <v>0.32</v>
      </c>
      <c r="K60" s="421"/>
      <c r="L60" s="209"/>
    </row>
    <row r="61" spans="1:12" ht="12" customHeight="1">
      <c r="A61" s="426"/>
      <c r="B61" s="415" t="s">
        <v>387</v>
      </c>
      <c r="C61" s="419"/>
      <c r="D61" s="417" t="s">
        <v>19</v>
      </c>
      <c r="E61" s="420">
        <v>0.26</v>
      </c>
      <c r="F61" s="427"/>
      <c r="G61" s="415" t="s">
        <v>386</v>
      </c>
      <c r="H61" s="419"/>
      <c r="I61" s="417" t="s">
        <v>19</v>
      </c>
      <c r="J61" s="420">
        <v>0.22</v>
      </c>
      <c r="K61" s="421"/>
      <c r="L61" s="209"/>
    </row>
    <row r="62" spans="1:12" ht="12" customHeight="1">
      <c r="A62" s="426"/>
      <c r="B62" s="415" t="s">
        <v>389</v>
      </c>
      <c r="C62" s="419"/>
      <c r="D62" s="417" t="s">
        <v>19</v>
      </c>
      <c r="E62" s="420">
        <v>0.19</v>
      </c>
      <c r="F62" s="427"/>
      <c r="G62" s="415" t="s">
        <v>388</v>
      </c>
      <c r="H62" s="416"/>
      <c r="I62" s="417">
        <v>0.16</v>
      </c>
      <c r="J62" s="420">
        <v>0.16</v>
      </c>
      <c r="K62" s="421"/>
      <c r="L62" s="209"/>
    </row>
    <row r="63" spans="1:12" ht="12" customHeight="1">
      <c r="A63" s="426"/>
      <c r="B63" s="415" t="s">
        <v>391</v>
      </c>
      <c r="C63" s="419"/>
      <c r="D63" s="417">
        <v>0.09</v>
      </c>
      <c r="E63" s="420">
        <v>0.09</v>
      </c>
      <c r="F63" s="427"/>
      <c r="G63" s="415" t="s">
        <v>390</v>
      </c>
      <c r="H63" s="80"/>
      <c r="I63" s="417" t="s">
        <v>19</v>
      </c>
      <c r="J63" s="433">
        <v>0.8</v>
      </c>
      <c r="K63" s="421"/>
      <c r="L63" s="209"/>
    </row>
    <row r="64" spans="1:12" ht="12" customHeight="1">
      <c r="A64" s="426"/>
      <c r="B64" s="415" t="s">
        <v>393</v>
      </c>
      <c r="C64" s="419"/>
      <c r="D64" s="417">
        <v>0.11</v>
      </c>
      <c r="E64" s="420">
        <v>0.11</v>
      </c>
      <c r="F64" s="280"/>
      <c r="G64" s="415" t="s">
        <v>392</v>
      </c>
      <c r="H64" s="80"/>
      <c r="I64" s="417" t="s">
        <v>19</v>
      </c>
      <c r="J64" s="420">
        <v>0.51</v>
      </c>
      <c r="K64" s="421"/>
      <c r="L64" s="209"/>
    </row>
    <row r="65" spans="1:12" ht="13.5">
      <c r="A65" s="282"/>
      <c r="B65" s="415" t="s">
        <v>395</v>
      </c>
      <c r="C65" s="419"/>
      <c r="D65" s="417">
        <v>0.19</v>
      </c>
      <c r="E65" s="420">
        <v>0.19</v>
      </c>
      <c r="F65" s="280"/>
      <c r="G65" s="415" t="s">
        <v>394</v>
      </c>
      <c r="I65" s="423">
        <v>0.23</v>
      </c>
      <c r="J65" s="111">
        <v>0.23</v>
      </c>
      <c r="K65" s="421"/>
      <c r="L65" s="209"/>
    </row>
    <row r="66" spans="1:12" ht="13.5">
      <c r="A66" s="282"/>
      <c r="B66" s="415" t="s">
        <v>397</v>
      </c>
      <c r="C66" s="419"/>
      <c r="D66" s="417">
        <v>0.11</v>
      </c>
      <c r="E66" s="420">
        <v>0.11</v>
      </c>
      <c r="F66" s="280"/>
      <c r="G66" s="79" t="s">
        <v>396</v>
      </c>
      <c r="H66" s="209"/>
      <c r="I66" s="434" t="s">
        <v>403</v>
      </c>
      <c r="J66" s="433">
        <v>0.08</v>
      </c>
      <c r="K66" s="421"/>
      <c r="L66" s="209"/>
    </row>
    <row r="67" spans="1:12" ht="13.5">
      <c r="A67" s="282"/>
      <c r="B67" s="415" t="s">
        <v>398</v>
      </c>
      <c r="C67" s="419"/>
      <c r="D67" s="417">
        <v>0.14</v>
      </c>
      <c r="E67" s="420">
        <v>0.14</v>
      </c>
      <c r="F67" s="280"/>
      <c r="G67" s="79"/>
      <c r="H67" s="435"/>
      <c r="I67" s="436"/>
      <c r="J67" s="433"/>
      <c r="K67" s="421"/>
      <c r="L67" s="209"/>
    </row>
    <row r="68" spans="1:12" ht="13.5">
      <c r="A68" s="282"/>
      <c r="B68" s="415" t="s">
        <v>399</v>
      </c>
      <c r="C68" s="419"/>
      <c r="D68" s="437">
        <v>0.06</v>
      </c>
      <c r="E68" s="426">
        <v>0.06</v>
      </c>
      <c r="F68" s="439"/>
      <c r="G68" s="440"/>
      <c r="H68" s="441"/>
      <c r="I68" s="442"/>
      <c r="J68" s="442"/>
      <c r="K68" s="421"/>
      <c r="L68" s="209"/>
    </row>
    <row r="69" spans="1:12" ht="13.5" customHeight="1" thickBot="1">
      <c r="A69" s="152"/>
      <c r="B69" s="443"/>
      <c r="C69" s="444"/>
      <c r="D69" s="445"/>
      <c r="E69" s="446"/>
      <c r="F69" s="443" t="s">
        <v>492</v>
      </c>
      <c r="G69" s="443"/>
      <c r="H69" s="446"/>
      <c r="I69" s="447">
        <v>112.37</v>
      </c>
      <c r="J69" s="443">
        <v>77.94</v>
      </c>
      <c r="K69" s="209"/>
      <c r="L69" s="209"/>
    </row>
    <row r="70" spans="1:9" ht="13.5">
      <c r="A70" s="281"/>
      <c r="B70" s="209"/>
      <c r="D70" s="209"/>
      <c r="E70" s="421"/>
      <c r="F70" s="281"/>
      <c r="I70" s="79"/>
    </row>
    <row r="71" spans="1:6" ht="14.25" customHeight="1">
      <c r="A71" s="209" t="s">
        <v>501</v>
      </c>
      <c r="B71" s="209"/>
      <c r="C71" s="209"/>
      <c r="D71" s="209"/>
      <c r="E71" s="209"/>
      <c r="F71" s="282"/>
    </row>
    <row r="72" spans="1:7" ht="13.5">
      <c r="A72" s="209" t="s">
        <v>400</v>
      </c>
      <c r="B72" s="209"/>
      <c r="C72" s="209"/>
      <c r="D72" s="209"/>
      <c r="E72" s="209"/>
      <c r="F72" s="214"/>
      <c r="G72" s="209"/>
    </row>
    <row r="73" spans="1:7" ht="13.5">
      <c r="A73" s="209"/>
      <c r="B73" s="209"/>
      <c r="C73" s="209"/>
      <c r="D73" s="209"/>
      <c r="E73" s="209"/>
      <c r="F73" s="214"/>
      <c r="G73" s="209"/>
    </row>
    <row r="74" spans="1:7" ht="13.5">
      <c r="A74" s="209"/>
      <c r="B74" s="209"/>
      <c r="C74" s="209"/>
      <c r="D74" s="209"/>
      <c r="E74" s="209"/>
      <c r="F74" s="166"/>
      <c r="G74" s="209"/>
    </row>
    <row r="75" spans="1:7" ht="13.5">
      <c r="A75" s="209"/>
      <c r="C75" s="209"/>
      <c r="F75" s="209"/>
      <c r="G75" s="209"/>
    </row>
    <row r="76" ht="13.5">
      <c r="A76" s="209"/>
    </row>
  </sheetData>
  <mergeCells count="3">
    <mergeCell ref="A4:C4"/>
    <mergeCell ref="F4:H4"/>
    <mergeCell ref="A1:J1"/>
  </mergeCells>
  <printOptions/>
  <pageMargins left="0.5118110236220472" right="0.5118110236220472" top="0.31496062992125984" bottom="0.1968503937007874" header="0.5118110236220472" footer="0.5118110236220472"/>
  <pageSetup horizontalDpi="400" verticalDpi="400" orientation="portrait" paperSize="9" scale="90" r:id="rId1"/>
</worksheet>
</file>

<file path=xl/worksheets/sheet2.xml><?xml version="1.0" encoding="utf-8"?>
<worksheet xmlns="http://schemas.openxmlformats.org/spreadsheetml/2006/main" xmlns:r="http://schemas.openxmlformats.org/officeDocument/2006/relationships">
  <sheetPr>
    <tabColor indexed="48"/>
  </sheetPr>
  <dimension ref="A1:I23"/>
  <sheetViews>
    <sheetView showGridLines="0" workbookViewId="0" topLeftCell="A1">
      <selection activeCell="A1" sqref="A1:M1"/>
    </sheetView>
  </sheetViews>
  <sheetFormatPr defaultColWidth="8.796875" defaultRowHeight="14.25"/>
  <cols>
    <col min="1" max="2" width="2.69921875" style="70" customWidth="1"/>
    <col min="3" max="3" width="20.5" style="70" customWidth="1"/>
    <col min="4" max="8" width="11.5" style="70" customWidth="1"/>
    <col min="9" max="13" width="8.3984375" style="70" customWidth="1"/>
    <col min="14" max="20" width="7.3984375" style="70" customWidth="1"/>
    <col min="21" max="21" width="5.3984375" style="70" customWidth="1"/>
    <col min="22" max="22" width="8.3984375" style="70" customWidth="1"/>
    <col min="23" max="23" width="23.3984375" style="70" customWidth="1"/>
    <col min="24" max="24" width="11.3984375" style="70" customWidth="1"/>
    <col min="25" max="36" width="9" style="70" customWidth="1"/>
    <col min="37" max="37" width="10.3984375" style="70" customWidth="1"/>
    <col min="38" max="38" width="9" style="70" customWidth="1"/>
    <col min="39" max="50" width="7.3984375" style="70" customWidth="1"/>
    <col min="51" max="51" width="5.3984375" style="70" customWidth="1"/>
    <col min="52" max="52" width="9" style="70" customWidth="1"/>
    <col min="53" max="58" width="7.3984375" style="70" customWidth="1"/>
    <col min="59" max="59" width="9" style="70" customWidth="1"/>
    <col min="60" max="64" width="7.3984375" style="70" customWidth="1"/>
    <col min="65" max="65" width="11.3984375" style="70" customWidth="1"/>
    <col min="66" max="66" width="9" style="70" customWidth="1"/>
    <col min="67" max="78" width="7.3984375" style="70" customWidth="1"/>
    <col min="79" max="79" width="5.3984375" style="70" customWidth="1"/>
    <col min="80" max="80" width="9" style="70" customWidth="1"/>
    <col min="81" max="86" width="7.3984375" style="70" customWidth="1"/>
    <col min="87" max="87" width="9" style="70" customWidth="1"/>
    <col min="88" max="92" width="7.3984375" style="70" customWidth="1"/>
    <col min="93" max="93" width="21.3984375" style="70" customWidth="1"/>
    <col min="94" max="94" width="9" style="70" customWidth="1"/>
    <col min="95" max="105" width="7.3984375" style="70" customWidth="1"/>
    <col min="106" max="106" width="3.3984375" style="70" customWidth="1"/>
    <col min="107" max="107" width="9" style="70" customWidth="1"/>
    <col min="108" max="110" width="7.3984375" style="70" customWidth="1"/>
    <col min="111" max="111" width="9" style="70" customWidth="1"/>
    <col min="112" max="113" width="7.3984375" style="70" customWidth="1"/>
    <col min="114" max="114" width="9" style="70" customWidth="1"/>
    <col min="115" max="117" width="7.3984375" style="70" customWidth="1"/>
    <col min="118" max="118" width="9" style="70" customWidth="1"/>
    <col min="119" max="119" width="13.3984375" style="70" customWidth="1"/>
    <col min="120" max="120" width="9" style="70" customWidth="1"/>
    <col min="121" max="131" width="7.3984375" style="70" customWidth="1"/>
    <col min="132" max="132" width="3.3984375" style="70" customWidth="1"/>
    <col min="133" max="133" width="9" style="70" customWidth="1"/>
    <col min="134" max="136" width="8.3984375" style="70" customWidth="1"/>
    <col min="137" max="139" width="9" style="70" customWidth="1"/>
    <col min="140" max="143" width="8.3984375" style="70" customWidth="1"/>
    <col min="144" max="144" width="13.3984375" style="70" customWidth="1"/>
    <col min="145" max="145" width="9" style="70" customWidth="1"/>
    <col min="146" max="156" width="7.3984375" style="70" customWidth="1"/>
    <col min="157" max="157" width="3.3984375" style="70" customWidth="1"/>
    <col min="158" max="158" width="9" style="70" customWidth="1"/>
    <col min="159" max="161" width="7.3984375" style="70" customWidth="1"/>
    <col min="162" max="162" width="9" style="70" customWidth="1"/>
    <col min="163" max="164" width="7.3984375" style="70" customWidth="1"/>
    <col min="165" max="165" width="9" style="70" customWidth="1"/>
    <col min="166" max="168" width="7.3984375" style="70" customWidth="1"/>
    <col min="169" max="169" width="9" style="70" customWidth="1"/>
    <col min="170" max="170" width="13.3984375" style="70" customWidth="1"/>
    <col min="171" max="171" width="9" style="70" customWidth="1"/>
    <col min="172" max="182" width="7.3984375" style="70" customWidth="1"/>
    <col min="183" max="183" width="3.3984375" style="70" customWidth="1"/>
    <col min="184" max="184" width="9" style="70" customWidth="1"/>
    <col min="185" max="187" width="8.3984375" style="70" customWidth="1"/>
    <col min="188" max="190" width="9" style="70" customWidth="1"/>
    <col min="191" max="194" width="8.3984375" style="70" customWidth="1"/>
    <col min="195" max="16384" width="11.3984375" style="70" customWidth="1"/>
  </cols>
  <sheetData>
    <row r="1" spans="1:8" ht="17.25">
      <c r="A1" s="324" t="s">
        <v>415</v>
      </c>
      <c r="B1" s="324"/>
      <c r="C1" s="324"/>
      <c r="D1" s="324"/>
      <c r="E1" s="324"/>
      <c r="F1" s="324"/>
      <c r="G1" s="324"/>
      <c r="H1" s="324"/>
    </row>
    <row r="2" spans="1:8" ht="17.25">
      <c r="A2" s="324" t="s">
        <v>414</v>
      </c>
      <c r="B2" s="324"/>
      <c r="C2" s="324"/>
      <c r="D2" s="324"/>
      <c r="E2" s="324"/>
      <c r="F2" s="324"/>
      <c r="G2" s="324"/>
      <c r="H2" s="324"/>
    </row>
    <row r="4" spans="1:8" ht="14.25" thickBot="1">
      <c r="A4" s="163" t="s">
        <v>416</v>
      </c>
      <c r="B4" s="163"/>
      <c r="C4" s="163"/>
      <c r="D4" s="163"/>
      <c r="E4" s="163"/>
      <c r="F4" s="163"/>
      <c r="G4" s="163"/>
      <c r="H4" s="163"/>
    </row>
    <row r="5" spans="1:8" ht="18.75" customHeight="1">
      <c r="A5" s="450" t="s">
        <v>64</v>
      </c>
      <c r="B5" s="450"/>
      <c r="C5" s="451"/>
      <c r="D5" s="326" t="s">
        <v>65</v>
      </c>
      <c r="E5" s="326" t="s">
        <v>66</v>
      </c>
      <c r="F5" s="187" t="s">
        <v>67</v>
      </c>
      <c r="G5" s="292" t="s">
        <v>68</v>
      </c>
      <c r="H5" s="235" t="s">
        <v>69</v>
      </c>
    </row>
    <row r="6" spans="1:8" ht="10.5" customHeight="1">
      <c r="A6" s="214"/>
      <c r="B6" s="79"/>
      <c r="C6" s="215"/>
      <c r="D6" s="327"/>
      <c r="E6" s="327"/>
      <c r="F6" s="265"/>
      <c r="G6" s="265"/>
      <c r="H6" s="185"/>
    </row>
    <row r="7" spans="1:8" ht="18.75" customHeight="1">
      <c r="A7" s="454" t="s">
        <v>70</v>
      </c>
      <c r="B7" s="454"/>
      <c r="C7" s="455"/>
      <c r="D7" s="311"/>
      <c r="E7" s="311"/>
      <c r="F7" s="160"/>
      <c r="G7" s="266"/>
      <c r="H7" s="186"/>
    </row>
    <row r="8" spans="1:8" ht="8.25" customHeight="1">
      <c r="A8" s="216"/>
      <c r="B8" s="216"/>
      <c r="C8" s="217"/>
      <c r="D8" s="218"/>
      <c r="E8" s="219"/>
      <c r="F8" s="219"/>
      <c r="G8" s="219"/>
      <c r="H8" s="219"/>
    </row>
    <row r="9" spans="1:8" ht="15" customHeight="1">
      <c r="A9" s="449" t="s">
        <v>417</v>
      </c>
      <c r="B9" s="449"/>
      <c r="C9" s="325"/>
      <c r="D9" s="221">
        <v>130843</v>
      </c>
      <c r="E9" s="222">
        <v>326583</v>
      </c>
      <c r="F9" s="223">
        <v>2.5</v>
      </c>
      <c r="G9" s="224" t="s">
        <v>19</v>
      </c>
      <c r="H9" s="224" t="s">
        <v>19</v>
      </c>
    </row>
    <row r="10" spans="1:8" ht="15" customHeight="1">
      <c r="A10" s="449" t="s">
        <v>418</v>
      </c>
      <c r="B10" s="449"/>
      <c r="C10" s="325"/>
      <c r="D10" s="221">
        <v>128913</v>
      </c>
      <c r="E10" s="222">
        <v>324372</v>
      </c>
      <c r="F10" s="223">
        <v>2.52</v>
      </c>
      <c r="G10" s="224">
        <v>90.9</v>
      </c>
      <c r="H10" s="224">
        <v>36.1</v>
      </c>
    </row>
    <row r="11" spans="1:8" ht="15" customHeight="1">
      <c r="A11" s="137"/>
      <c r="B11" s="449" t="s">
        <v>419</v>
      </c>
      <c r="C11" s="325"/>
      <c r="D11" s="221">
        <v>127093</v>
      </c>
      <c r="E11" s="222">
        <v>320041</v>
      </c>
      <c r="F11" s="223">
        <v>2.52</v>
      </c>
      <c r="G11" s="224">
        <v>91.3</v>
      </c>
      <c r="H11" s="224">
        <v>36.3</v>
      </c>
    </row>
    <row r="12" spans="1:8" ht="15" customHeight="1">
      <c r="A12" s="137"/>
      <c r="B12" s="137"/>
      <c r="C12" s="220" t="s">
        <v>420</v>
      </c>
      <c r="D12" s="221">
        <v>72494</v>
      </c>
      <c r="E12" s="222">
        <v>207976</v>
      </c>
      <c r="F12" s="223">
        <v>2.87</v>
      </c>
      <c r="G12" s="224">
        <v>122.6</v>
      </c>
      <c r="H12" s="224">
        <v>42.8</v>
      </c>
    </row>
    <row r="13" spans="1:8" ht="15" customHeight="1">
      <c r="A13" s="137"/>
      <c r="B13" s="137"/>
      <c r="C13" s="225" t="s">
        <v>421</v>
      </c>
      <c r="D13" s="221">
        <v>6386</v>
      </c>
      <c r="E13" s="222">
        <v>14744</v>
      </c>
      <c r="F13" s="223">
        <v>2.31</v>
      </c>
      <c r="G13" s="224">
        <v>49.8</v>
      </c>
      <c r="H13" s="224">
        <v>21.6</v>
      </c>
    </row>
    <row r="14" spans="1:8" ht="15" customHeight="1">
      <c r="A14" s="137"/>
      <c r="B14" s="137"/>
      <c r="C14" s="220" t="s">
        <v>422</v>
      </c>
      <c r="D14" s="221">
        <v>38643</v>
      </c>
      <c r="E14" s="222">
        <v>74861</v>
      </c>
      <c r="F14" s="223">
        <v>1.94</v>
      </c>
      <c r="G14" s="224">
        <v>47.4</v>
      </c>
      <c r="H14" s="224">
        <v>24.5</v>
      </c>
    </row>
    <row r="15" spans="1:8" ht="15" customHeight="1">
      <c r="A15" s="137"/>
      <c r="B15" s="137"/>
      <c r="C15" s="220" t="s">
        <v>423</v>
      </c>
      <c r="D15" s="221">
        <v>9570</v>
      </c>
      <c r="E15" s="222">
        <v>22460</v>
      </c>
      <c r="F15" s="223">
        <v>2.35</v>
      </c>
      <c r="G15" s="224">
        <v>59.2</v>
      </c>
      <c r="H15" s="224">
        <v>25.2</v>
      </c>
    </row>
    <row r="16" spans="1:8" ht="15" customHeight="1">
      <c r="A16" s="137"/>
      <c r="B16" s="449" t="s">
        <v>424</v>
      </c>
      <c r="C16" s="325"/>
      <c r="D16" s="221">
        <v>1820</v>
      </c>
      <c r="E16" s="222">
        <v>4331</v>
      </c>
      <c r="F16" s="223">
        <v>2.38</v>
      </c>
      <c r="G16" s="224">
        <v>57.2</v>
      </c>
      <c r="H16" s="224">
        <v>24.1</v>
      </c>
    </row>
    <row r="17" spans="1:8" ht="15" customHeight="1">
      <c r="A17" s="449" t="s">
        <v>71</v>
      </c>
      <c r="B17" s="449"/>
      <c r="C17" s="325"/>
      <c r="D17" s="221">
        <v>1930</v>
      </c>
      <c r="E17" s="222">
        <v>2211</v>
      </c>
      <c r="F17" s="223">
        <v>1.15</v>
      </c>
      <c r="G17" s="224" t="s">
        <v>19</v>
      </c>
      <c r="H17" s="224" t="s">
        <v>19</v>
      </c>
    </row>
    <row r="18" spans="1:8" ht="8.25" customHeight="1" thickBot="1">
      <c r="A18" s="152"/>
      <c r="B18" s="152"/>
      <c r="C18" s="195"/>
      <c r="D18" s="226"/>
      <c r="E18" s="227"/>
      <c r="F18" s="227"/>
      <c r="G18" s="227"/>
      <c r="H18" s="227"/>
    </row>
    <row r="19" spans="1:4" ht="13.5">
      <c r="A19" s="204" t="s">
        <v>72</v>
      </c>
      <c r="B19" s="204"/>
      <c r="C19" s="204"/>
      <c r="D19" s="204"/>
    </row>
    <row r="20" spans="1:9" ht="13.5">
      <c r="A20" s="228" t="s">
        <v>425</v>
      </c>
      <c r="B20" s="228"/>
      <c r="C20" s="228"/>
      <c r="D20" s="228"/>
      <c r="E20" s="228"/>
      <c r="F20" s="228"/>
      <c r="G20" s="228"/>
      <c r="H20" s="228"/>
      <c r="I20" s="228"/>
    </row>
    <row r="21" spans="1:9" ht="13.5">
      <c r="A21" s="228" t="s">
        <v>73</v>
      </c>
      <c r="B21" s="228"/>
      <c r="C21" s="228"/>
      <c r="D21" s="228"/>
      <c r="E21" s="228"/>
      <c r="F21" s="228"/>
      <c r="G21" s="228"/>
      <c r="H21" s="228"/>
      <c r="I21" s="228"/>
    </row>
    <row r="22" spans="1:9" ht="13.5">
      <c r="A22" s="228" t="s">
        <v>74</v>
      </c>
      <c r="B22" s="228"/>
      <c r="C22" s="228"/>
      <c r="D22" s="228"/>
      <c r="E22" s="228"/>
      <c r="F22" s="228"/>
      <c r="G22" s="228"/>
      <c r="H22" s="228"/>
      <c r="I22" s="228"/>
    </row>
    <row r="23" spans="1:9" ht="13.5">
      <c r="A23" s="228" t="s">
        <v>75</v>
      </c>
      <c r="B23" s="228"/>
      <c r="C23" s="228"/>
      <c r="D23" s="228"/>
      <c r="E23" s="228"/>
      <c r="F23" s="228"/>
      <c r="G23" s="228"/>
      <c r="H23" s="228"/>
      <c r="I23" s="228"/>
    </row>
  </sheetData>
  <mergeCells count="14">
    <mergeCell ref="G5:G7"/>
    <mergeCell ref="H5:H7"/>
    <mergeCell ref="E5:E7"/>
    <mergeCell ref="F5:F7"/>
    <mergeCell ref="A1:H1"/>
    <mergeCell ref="A2:H2"/>
    <mergeCell ref="A17:C17"/>
    <mergeCell ref="A5:C5"/>
    <mergeCell ref="A7:C7"/>
    <mergeCell ref="D5:D7"/>
    <mergeCell ref="A9:C9"/>
    <mergeCell ref="A10:C10"/>
    <mergeCell ref="B11:C11"/>
    <mergeCell ref="B16:C16"/>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tabColor indexed="48"/>
  </sheetPr>
  <dimension ref="A1:H23"/>
  <sheetViews>
    <sheetView showGridLines="0" workbookViewId="0" topLeftCell="A1">
      <selection activeCell="A1" sqref="A1:G1"/>
    </sheetView>
  </sheetViews>
  <sheetFormatPr defaultColWidth="8.796875" defaultRowHeight="14.25"/>
  <cols>
    <col min="1" max="1" width="11.59765625" style="17" customWidth="1"/>
    <col min="2" max="2" width="1.4921875" style="17" customWidth="1"/>
    <col min="3" max="3" width="4.69921875" style="17" customWidth="1"/>
    <col min="4" max="6" width="18.09765625" style="17" customWidth="1"/>
    <col min="7" max="7" width="18.8984375" style="17" customWidth="1"/>
    <col min="8" max="8" width="0.8984375" style="17" customWidth="1"/>
    <col min="9" max="9" width="5.3984375" style="17" customWidth="1"/>
    <col min="10" max="11" width="9" style="17" customWidth="1"/>
    <col min="12" max="12" width="10.3984375" style="17" customWidth="1"/>
    <col min="13" max="13" width="9" style="17" customWidth="1"/>
    <col min="14" max="25" width="7.3984375" style="17" customWidth="1"/>
    <col min="26" max="26" width="5.3984375" style="17" customWidth="1"/>
    <col min="27" max="27" width="9" style="17" customWidth="1"/>
    <col min="28" max="33" width="7.3984375" style="17" customWidth="1"/>
    <col min="34" max="34" width="9" style="17" customWidth="1"/>
    <col min="35" max="39" width="7.3984375" style="17" customWidth="1"/>
    <col min="40" max="40" width="11.3984375" style="17" customWidth="1"/>
    <col min="41" max="41" width="9" style="17" customWidth="1"/>
    <col min="42" max="53" width="7.3984375" style="17" customWidth="1"/>
    <col min="54" max="54" width="5.3984375" style="17" customWidth="1"/>
    <col min="55" max="55" width="9" style="17" customWidth="1"/>
    <col min="56" max="61" width="7.3984375" style="17" customWidth="1"/>
    <col min="62" max="62" width="9" style="17" customWidth="1"/>
    <col min="63" max="67" width="7.3984375" style="17" customWidth="1"/>
    <col min="68" max="68" width="21.3984375" style="17" customWidth="1"/>
    <col min="69" max="69" width="9" style="17" customWidth="1"/>
    <col min="70" max="80" width="7.3984375" style="17" customWidth="1"/>
    <col min="81" max="81" width="3.3984375" style="17" customWidth="1"/>
    <col min="82" max="82" width="9" style="17" customWidth="1"/>
    <col min="83" max="85" width="7.3984375" style="17" customWidth="1"/>
    <col min="86" max="86" width="9" style="17" customWidth="1"/>
    <col min="87" max="88" width="7.3984375" style="17" customWidth="1"/>
    <col min="89" max="89" width="9" style="17" customWidth="1"/>
    <col min="90" max="92" width="7.3984375" style="17" customWidth="1"/>
    <col min="93" max="93" width="9" style="17" customWidth="1"/>
    <col min="94" max="94" width="13.3984375" style="17" customWidth="1"/>
    <col min="95" max="95" width="9" style="17" customWidth="1"/>
    <col min="96" max="106" width="7.3984375" style="17" customWidth="1"/>
    <col min="107" max="107" width="3.3984375" style="17" customWidth="1"/>
    <col min="108" max="108" width="9" style="17" customWidth="1"/>
    <col min="109" max="111" width="8.3984375" style="17" customWidth="1"/>
    <col min="112" max="114" width="9" style="17" customWidth="1"/>
    <col min="115" max="118" width="8.3984375" style="17" customWidth="1"/>
    <col min="119" max="119" width="13.3984375" style="17" customWidth="1"/>
    <col min="120" max="120" width="9" style="17" customWidth="1"/>
    <col min="121" max="131" width="7.3984375" style="17" customWidth="1"/>
    <col min="132" max="132" width="3.3984375" style="17" customWidth="1"/>
    <col min="133" max="133" width="9" style="17" customWidth="1"/>
    <col min="134" max="136" width="7.3984375" style="17" customWidth="1"/>
    <col min="137" max="137" width="9" style="17" customWidth="1"/>
    <col min="138" max="139" width="7.3984375" style="17" customWidth="1"/>
    <col min="140" max="140" width="9" style="17" customWidth="1"/>
    <col min="141" max="143" width="7.3984375" style="17" customWidth="1"/>
    <col min="144" max="144" width="9" style="17" customWidth="1"/>
    <col min="145" max="145" width="13.3984375" style="17" customWidth="1"/>
    <col min="146" max="146" width="9" style="17" customWidth="1"/>
    <col min="147" max="157" width="7.3984375" style="17" customWidth="1"/>
    <col min="158" max="158" width="3.3984375" style="17" customWidth="1"/>
    <col min="159" max="159" width="9" style="17" customWidth="1"/>
    <col min="160" max="162" width="8.3984375" style="17" customWidth="1"/>
    <col min="163" max="165" width="9" style="17" customWidth="1"/>
    <col min="166" max="169" width="8.3984375" style="17" customWidth="1"/>
    <col min="170" max="16384" width="11.3984375" style="17" customWidth="1"/>
  </cols>
  <sheetData>
    <row r="1" spans="1:7" ht="21">
      <c r="A1" s="476" t="s">
        <v>429</v>
      </c>
      <c r="B1" s="476"/>
      <c r="C1" s="476"/>
      <c r="D1" s="476"/>
      <c r="E1" s="476"/>
      <c r="F1" s="476"/>
      <c r="G1" s="476"/>
    </row>
    <row r="3" ht="14.25" thickBot="1"/>
    <row r="4" spans="1:8" ht="12.75" customHeight="1">
      <c r="A4" s="229"/>
      <c r="B4" s="229"/>
      <c r="C4" s="229"/>
      <c r="D4" s="230"/>
      <c r="E4" s="78" t="s">
        <v>76</v>
      </c>
      <c r="F4" s="231"/>
      <c r="G4" s="232"/>
      <c r="H4" s="233"/>
    </row>
    <row r="5" spans="1:8" ht="8.25" customHeight="1">
      <c r="A5" s="472" t="s">
        <v>77</v>
      </c>
      <c r="B5" s="472"/>
      <c r="C5" s="473"/>
      <c r="D5" s="234"/>
      <c r="E5" s="471"/>
      <c r="F5" s="236"/>
      <c r="G5" s="77" t="s">
        <v>78</v>
      </c>
      <c r="H5" s="237"/>
    </row>
    <row r="6" spans="1:8" ht="8.25" customHeight="1">
      <c r="A6" s="472"/>
      <c r="B6" s="472"/>
      <c r="C6" s="473"/>
      <c r="D6" s="75" t="s">
        <v>26</v>
      </c>
      <c r="E6" s="75" t="s">
        <v>79</v>
      </c>
      <c r="F6" s="75" t="s">
        <v>80</v>
      </c>
      <c r="G6" s="77"/>
      <c r="H6" s="237"/>
    </row>
    <row r="7" spans="1:8" ht="12.75" customHeight="1">
      <c r="A7" s="238"/>
      <c r="B7" s="239"/>
      <c r="C7" s="240"/>
      <c r="D7" s="76"/>
      <c r="E7" s="76"/>
      <c r="F7" s="76"/>
      <c r="G7" s="241"/>
      <c r="H7" s="242"/>
    </row>
    <row r="8" spans="1:8" ht="16.5" customHeight="1">
      <c r="A8" s="474" t="s">
        <v>426</v>
      </c>
      <c r="B8" s="475" t="s">
        <v>81</v>
      </c>
      <c r="C8" s="243" t="s">
        <v>82</v>
      </c>
      <c r="D8" s="244">
        <v>30</v>
      </c>
      <c r="E8" s="244">
        <v>30</v>
      </c>
      <c r="F8" s="244" t="s">
        <v>19</v>
      </c>
      <c r="G8" s="244" t="s">
        <v>19</v>
      </c>
      <c r="H8" s="244"/>
    </row>
    <row r="9" spans="1:8" ht="16.5" customHeight="1">
      <c r="A9" s="474"/>
      <c r="B9" s="475"/>
      <c r="C9" s="243" t="s">
        <v>83</v>
      </c>
      <c r="D9" s="244">
        <v>36</v>
      </c>
      <c r="E9" s="244">
        <v>36</v>
      </c>
      <c r="F9" s="244" t="s">
        <v>19</v>
      </c>
      <c r="G9" s="244" t="s">
        <v>19</v>
      </c>
      <c r="H9" s="244"/>
    </row>
    <row r="10" spans="1:8" ht="16.5" customHeight="1">
      <c r="A10" s="477" t="s">
        <v>84</v>
      </c>
      <c r="B10" s="475" t="s">
        <v>81</v>
      </c>
      <c r="C10" s="243" t="s">
        <v>82</v>
      </c>
      <c r="D10" s="244">
        <v>42</v>
      </c>
      <c r="E10" s="244" t="s">
        <v>19</v>
      </c>
      <c r="F10" s="244">
        <v>42</v>
      </c>
      <c r="G10" s="244">
        <v>24</v>
      </c>
      <c r="H10" s="244"/>
    </row>
    <row r="11" spans="1:8" ht="16.5" customHeight="1">
      <c r="A11" s="477"/>
      <c r="B11" s="475"/>
      <c r="C11" s="243" t="s">
        <v>83</v>
      </c>
      <c r="D11" s="244" t="s">
        <v>19</v>
      </c>
      <c r="E11" s="244" t="s">
        <v>19</v>
      </c>
      <c r="F11" s="244" t="s">
        <v>19</v>
      </c>
      <c r="G11" s="244" t="s">
        <v>19</v>
      </c>
      <c r="H11" s="244"/>
    </row>
    <row r="12" spans="1:8" ht="16.5" customHeight="1">
      <c r="A12" s="477" t="s">
        <v>85</v>
      </c>
      <c r="B12" s="475" t="s">
        <v>81</v>
      </c>
      <c r="C12" s="243" t="s">
        <v>82</v>
      </c>
      <c r="D12" s="245">
        <v>48</v>
      </c>
      <c r="E12" s="245" t="s">
        <v>19</v>
      </c>
      <c r="F12" s="245">
        <v>48</v>
      </c>
      <c r="G12" s="245" t="s">
        <v>19</v>
      </c>
      <c r="H12" s="244"/>
    </row>
    <row r="13" spans="1:8" ht="16.5" customHeight="1">
      <c r="A13" s="477"/>
      <c r="B13" s="475"/>
      <c r="C13" s="243" t="s">
        <v>83</v>
      </c>
      <c r="D13" s="245" t="s">
        <v>19</v>
      </c>
      <c r="E13" s="245" t="s">
        <v>19</v>
      </c>
      <c r="F13" s="245" t="s">
        <v>19</v>
      </c>
      <c r="G13" s="245" t="s">
        <v>19</v>
      </c>
      <c r="H13" s="244"/>
    </row>
    <row r="14" spans="1:8" ht="16.5" customHeight="1">
      <c r="A14" s="477" t="s">
        <v>108</v>
      </c>
      <c r="B14" s="475" t="s">
        <v>81</v>
      </c>
      <c r="C14" s="243" t="s">
        <v>82</v>
      </c>
      <c r="D14" s="245">
        <v>48</v>
      </c>
      <c r="E14" s="245" t="s">
        <v>19</v>
      </c>
      <c r="F14" s="245">
        <v>48</v>
      </c>
      <c r="G14" s="245" t="s">
        <v>19</v>
      </c>
      <c r="H14" s="244"/>
    </row>
    <row r="15" spans="1:8" s="247" customFormat="1" ht="16.5" customHeight="1">
      <c r="A15" s="477"/>
      <c r="B15" s="475"/>
      <c r="C15" s="243" t="s">
        <v>83</v>
      </c>
      <c r="D15" s="246" t="s">
        <v>19</v>
      </c>
      <c r="E15" s="245" t="s">
        <v>19</v>
      </c>
      <c r="F15" s="245" t="s">
        <v>19</v>
      </c>
      <c r="G15" s="245" t="s">
        <v>19</v>
      </c>
      <c r="H15" s="244"/>
    </row>
    <row r="16" spans="1:8" ht="16.5" customHeight="1">
      <c r="A16" s="96" t="s">
        <v>427</v>
      </c>
      <c r="B16" s="73" t="s">
        <v>81</v>
      </c>
      <c r="C16" s="248" t="s">
        <v>82</v>
      </c>
      <c r="D16" s="249">
        <v>48</v>
      </c>
      <c r="E16" s="249" t="s">
        <v>63</v>
      </c>
      <c r="F16" s="249">
        <v>48</v>
      </c>
      <c r="G16" s="249" t="s">
        <v>63</v>
      </c>
      <c r="H16" s="250"/>
    </row>
    <row r="17" spans="1:8" ht="16.5" customHeight="1" thickBot="1">
      <c r="A17" s="97"/>
      <c r="B17" s="74"/>
      <c r="C17" s="251" t="s">
        <v>83</v>
      </c>
      <c r="D17" s="252" t="s">
        <v>19</v>
      </c>
      <c r="E17" s="253" t="s">
        <v>19</v>
      </c>
      <c r="F17" s="253" t="s">
        <v>19</v>
      </c>
      <c r="G17" s="253" t="s">
        <v>19</v>
      </c>
      <c r="H17" s="254"/>
    </row>
    <row r="18" ht="3" customHeight="1">
      <c r="A18" s="229"/>
    </row>
    <row r="19" ht="13.5">
      <c r="A19" s="247" t="s">
        <v>498</v>
      </c>
    </row>
    <row r="20" ht="13.5">
      <c r="A20" s="255" t="s">
        <v>86</v>
      </c>
    </row>
    <row r="21" ht="13.5">
      <c r="A21" s="255" t="s">
        <v>428</v>
      </c>
    </row>
    <row r="22" ht="13.5">
      <c r="A22" s="255" t="s">
        <v>87</v>
      </c>
    </row>
    <row r="23" ht="13.5">
      <c r="A23" s="255" t="s">
        <v>88</v>
      </c>
    </row>
  </sheetData>
  <mergeCells count="17">
    <mergeCell ref="A1:G1"/>
    <mergeCell ref="A14:A15"/>
    <mergeCell ref="B14:B15"/>
    <mergeCell ref="A10:A11"/>
    <mergeCell ref="B10:B11"/>
    <mergeCell ref="A12:A13"/>
    <mergeCell ref="B12:B13"/>
    <mergeCell ref="A16:A17"/>
    <mergeCell ref="B16:B17"/>
    <mergeCell ref="F6:F7"/>
    <mergeCell ref="G5:G6"/>
    <mergeCell ref="E4:E5"/>
    <mergeCell ref="A5:C6"/>
    <mergeCell ref="D6:D7"/>
    <mergeCell ref="E6:E7"/>
    <mergeCell ref="A8:A9"/>
    <mergeCell ref="B8:B9"/>
  </mergeCells>
  <printOptions/>
  <pageMargins left="0.84" right="0.9055118110236221" top="0.984251968503937" bottom="0.984251968503937" header="0.5118110236220472" footer="0.5118110236220472"/>
  <pageSetup horizontalDpi="400" verticalDpi="400" orientation="portrait" paperSize="9" scale="90" r:id="rId1"/>
  <ignoredErrors>
    <ignoredError sqref="A15" numberStoredAsText="1"/>
  </ignoredErrors>
</worksheet>
</file>

<file path=xl/worksheets/sheet4.xml><?xml version="1.0" encoding="utf-8"?>
<worksheet xmlns="http://schemas.openxmlformats.org/spreadsheetml/2006/main" xmlns:r="http://schemas.openxmlformats.org/officeDocument/2006/relationships">
  <sheetPr>
    <tabColor indexed="48"/>
  </sheetPr>
  <dimension ref="A1:V28"/>
  <sheetViews>
    <sheetView showGridLines="0" workbookViewId="0" topLeftCell="A1">
      <selection activeCell="A24" sqref="A24"/>
    </sheetView>
  </sheetViews>
  <sheetFormatPr defaultColWidth="8.796875" defaultRowHeight="14.25"/>
  <cols>
    <col min="1" max="1" width="8" style="70" customWidth="1"/>
    <col min="2" max="2" width="1.4921875" style="70" customWidth="1"/>
    <col min="3" max="3" width="4.19921875" style="70" customWidth="1"/>
    <col min="4" max="5" width="5.59765625" style="70" customWidth="1"/>
    <col min="6" max="9" width="4.59765625" style="70" customWidth="1"/>
    <col min="10" max="10" width="5.59765625" style="70" customWidth="1"/>
    <col min="11" max="11" width="4.59765625" style="70" customWidth="1"/>
    <col min="12" max="12" width="5.59765625" style="70" customWidth="1"/>
    <col min="13" max="16" width="4.59765625" style="70" customWidth="1"/>
    <col min="17" max="17" width="5.59765625" style="70" customWidth="1"/>
    <col min="18" max="21" width="4.59765625" style="70" customWidth="1"/>
    <col min="22" max="25" width="8.3984375" style="70" customWidth="1"/>
    <col min="26" max="32" width="7.3984375" style="70" customWidth="1"/>
    <col min="33" max="33" width="5.3984375" style="70" customWidth="1"/>
    <col min="34" max="34" width="8.3984375" style="70" customWidth="1"/>
    <col min="35" max="35" width="23.3984375" style="70" customWidth="1"/>
    <col min="36" max="36" width="11.3984375" style="70" customWidth="1"/>
    <col min="37" max="48" width="9" style="70" customWidth="1"/>
    <col min="49" max="49" width="10.3984375" style="70" customWidth="1"/>
    <col min="50" max="50" width="9" style="70" customWidth="1"/>
    <col min="51" max="62" width="7.3984375" style="70" customWidth="1"/>
    <col min="63" max="63" width="5.3984375" style="70" customWidth="1"/>
    <col min="64" max="64" width="9" style="70" customWidth="1"/>
    <col min="65" max="70" width="7.3984375" style="70" customWidth="1"/>
    <col min="71" max="71" width="9" style="70" customWidth="1"/>
    <col min="72" max="76" width="7.3984375" style="70" customWidth="1"/>
    <col min="77" max="77" width="11.3984375" style="70" customWidth="1"/>
    <col min="78" max="78" width="9" style="70" customWidth="1"/>
    <col min="79" max="90" width="7.3984375" style="70" customWidth="1"/>
    <col min="91" max="91" width="5.3984375" style="70" customWidth="1"/>
    <col min="92" max="92" width="9" style="70" customWidth="1"/>
    <col min="93" max="98" width="7.3984375" style="70" customWidth="1"/>
    <col min="99" max="99" width="9" style="70" customWidth="1"/>
    <col min="100" max="104" width="7.3984375" style="70" customWidth="1"/>
    <col min="105" max="105" width="21.3984375" style="70" customWidth="1"/>
    <col min="106" max="106" width="9" style="70" customWidth="1"/>
    <col min="107" max="117" width="7.3984375" style="70" customWidth="1"/>
    <col min="118" max="118" width="3.3984375" style="70" customWidth="1"/>
    <col min="119" max="119" width="9" style="70" customWidth="1"/>
    <col min="120" max="122" width="7.3984375" style="70" customWidth="1"/>
    <col min="123" max="123" width="9" style="70" customWidth="1"/>
    <col min="124" max="125" width="7.3984375" style="70" customWidth="1"/>
    <col min="126" max="126" width="9" style="70" customWidth="1"/>
    <col min="127" max="129" width="7.3984375" style="70" customWidth="1"/>
    <col min="130" max="130" width="9" style="70" customWidth="1"/>
    <col min="131" max="131" width="13.3984375" style="70" customWidth="1"/>
    <col min="132" max="132" width="9" style="70" customWidth="1"/>
    <col min="133" max="143" width="7.3984375" style="70" customWidth="1"/>
    <col min="144" max="144" width="3.3984375" style="70" customWidth="1"/>
    <col min="145" max="145" width="9" style="70" customWidth="1"/>
    <col min="146" max="148" width="8.3984375" style="70" customWidth="1"/>
    <col min="149" max="151" width="9" style="70" customWidth="1"/>
    <col min="152" max="155" width="8.3984375" style="70" customWidth="1"/>
    <col min="156" max="156" width="13.3984375" style="70" customWidth="1"/>
    <col min="157" max="157" width="9" style="70" customWidth="1"/>
    <col min="158" max="168" width="7.3984375" style="70" customWidth="1"/>
    <col min="169" max="169" width="3.3984375" style="70" customWidth="1"/>
    <col min="170" max="170" width="9" style="70" customWidth="1"/>
    <col min="171" max="173" width="7.3984375" style="70" customWidth="1"/>
    <col min="174" max="174" width="9" style="70" customWidth="1"/>
    <col min="175" max="176" width="7.3984375" style="70" customWidth="1"/>
    <col min="177" max="177" width="9" style="70" customWidth="1"/>
    <col min="178" max="180" width="7.3984375" style="70" customWidth="1"/>
    <col min="181" max="181" width="9" style="70" customWidth="1"/>
    <col min="182" max="182" width="13.3984375" style="70" customWidth="1"/>
    <col min="183" max="183" width="9" style="70" customWidth="1"/>
    <col min="184" max="194" width="7.3984375" style="70" customWidth="1"/>
    <col min="195" max="195" width="3.3984375" style="70" customWidth="1"/>
    <col min="196" max="196" width="9" style="70" customWidth="1"/>
    <col min="197" max="199" width="8.3984375" style="70" customWidth="1"/>
    <col min="200" max="202" width="9" style="70" customWidth="1"/>
    <col min="203" max="206" width="8.3984375" style="70" customWidth="1"/>
    <col min="207" max="16384" width="11.3984375" style="70" customWidth="1"/>
  </cols>
  <sheetData>
    <row r="1" spans="1:21" ht="21">
      <c r="A1" s="448" t="s">
        <v>431</v>
      </c>
      <c r="B1" s="448"/>
      <c r="C1" s="448"/>
      <c r="D1" s="448"/>
      <c r="E1" s="448"/>
      <c r="F1" s="448"/>
      <c r="G1" s="448"/>
      <c r="H1" s="448"/>
      <c r="I1" s="448"/>
      <c r="J1" s="448"/>
      <c r="K1" s="448"/>
      <c r="L1" s="448"/>
      <c r="M1" s="448"/>
      <c r="N1" s="448"/>
      <c r="O1" s="448"/>
      <c r="P1" s="448"/>
      <c r="Q1" s="448"/>
      <c r="R1" s="448"/>
      <c r="S1" s="448"/>
      <c r="T1" s="448"/>
      <c r="U1" s="448"/>
    </row>
    <row r="3" spans="1:21" ht="14.25" thickBot="1">
      <c r="A3" s="163"/>
      <c r="B3" s="163"/>
      <c r="C3" s="163"/>
      <c r="D3" s="163"/>
      <c r="E3" s="163"/>
      <c r="F3" s="163"/>
      <c r="G3" s="163"/>
      <c r="H3" s="163"/>
      <c r="I3" s="163"/>
      <c r="J3" s="163"/>
      <c r="K3" s="163"/>
      <c r="L3" s="163"/>
      <c r="M3" s="163"/>
      <c r="N3" s="163"/>
      <c r="O3" s="163"/>
      <c r="P3" s="163"/>
      <c r="Q3" s="163"/>
      <c r="R3" s="163"/>
      <c r="S3" s="163"/>
      <c r="T3" s="163"/>
      <c r="U3" s="256" t="s">
        <v>89</v>
      </c>
    </row>
    <row r="4" spans="1:21" ht="25.5" customHeight="1">
      <c r="A4" s="450" t="s">
        <v>90</v>
      </c>
      <c r="B4" s="450"/>
      <c r="C4" s="451"/>
      <c r="D4" s="495" t="s">
        <v>91</v>
      </c>
      <c r="E4" s="496"/>
      <c r="F4" s="496"/>
      <c r="G4" s="496"/>
      <c r="H4" s="496"/>
      <c r="I4" s="496"/>
      <c r="J4" s="496"/>
      <c r="K4" s="496"/>
      <c r="L4" s="496"/>
      <c r="M4" s="496"/>
      <c r="N4" s="496"/>
      <c r="O4" s="496"/>
      <c r="P4" s="496"/>
      <c r="Q4" s="496"/>
      <c r="R4" s="496"/>
      <c r="S4" s="496"/>
      <c r="T4" s="497"/>
      <c r="U4" s="503" t="s">
        <v>92</v>
      </c>
    </row>
    <row r="5" spans="1:21" ht="26.25" customHeight="1">
      <c r="A5" s="452"/>
      <c r="B5" s="452"/>
      <c r="C5" s="453"/>
      <c r="D5" s="492" t="s">
        <v>93</v>
      </c>
      <c r="E5" s="498" t="s">
        <v>94</v>
      </c>
      <c r="F5" s="499"/>
      <c r="G5" s="499"/>
      <c r="H5" s="499"/>
      <c r="I5" s="499"/>
      <c r="J5" s="499"/>
      <c r="K5" s="500"/>
      <c r="L5" s="498" t="s">
        <v>95</v>
      </c>
      <c r="M5" s="499"/>
      <c r="N5" s="499"/>
      <c r="O5" s="499"/>
      <c r="P5" s="499"/>
      <c r="Q5" s="499"/>
      <c r="R5" s="500"/>
      <c r="S5" s="483" t="s">
        <v>79</v>
      </c>
      <c r="T5" s="483" t="s">
        <v>80</v>
      </c>
      <c r="U5" s="504"/>
    </row>
    <row r="6" spans="1:21" ht="13.5" customHeight="1">
      <c r="A6" s="452"/>
      <c r="B6" s="452"/>
      <c r="C6" s="453"/>
      <c r="D6" s="493"/>
      <c r="E6" s="483" t="s">
        <v>96</v>
      </c>
      <c r="F6" s="483" t="s">
        <v>97</v>
      </c>
      <c r="G6" s="486" t="s">
        <v>98</v>
      </c>
      <c r="H6" s="487"/>
      <c r="I6" s="490" t="s">
        <v>99</v>
      </c>
      <c r="J6" s="490" t="s">
        <v>79</v>
      </c>
      <c r="K6" s="490" t="s">
        <v>80</v>
      </c>
      <c r="L6" s="483" t="s">
        <v>96</v>
      </c>
      <c r="M6" s="483" t="s">
        <v>97</v>
      </c>
      <c r="N6" s="486" t="s">
        <v>98</v>
      </c>
      <c r="O6" s="487"/>
      <c r="P6" s="490" t="s">
        <v>99</v>
      </c>
      <c r="Q6" s="490" t="s">
        <v>79</v>
      </c>
      <c r="R6" s="490" t="s">
        <v>80</v>
      </c>
      <c r="S6" s="502"/>
      <c r="T6" s="502"/>
      <c r="U6" s="504"/>
    </row>
    <row r="7" spans="1:21" ht="13.5" customHeight="1">
      <c r="A7" s="452"/>
      <c r="B7" s="452"/>
      <c r="C7" s="453"/>
      <c r="D7" s="493"/>
      <c r="E7" s="502"/>
      <c r="F7" s="484"/>
      <c r="G7" s="488"/>
      <c r="H7" s="489"/>
      <c r="I7" s="501"/>
      <c r="J7" s="501"/>
      <c r="K7" s="501"/>
      <c r="L7" s="502"/>
      <c r="M7" s="484"/>
      <c r="N7" s="488"/>
      <c r="O7" s="489"/>
      <c r="P7" s="501"/>
      <c r="Q7" s="501"/>
      <c r="R7" s="501"/>
      <c r="S7" s="502"/>
      <c r="T7" s="502"/>
      <c r="U7" s="504"/>
    </row>
    <row r="8" spans="1:21" ht="13.5" customHeight="1">
      <c r="A8" s="452"/>
      <c r="B8" s="452"/>
      <c r="C8" s="453"/>
      <c r="D8" s="493"/>
      <c r="E8" s="502"/>
      <c r="F8" s="484"/>
      <c r="G8" s="490" t="s">
        <v>100</v>
      </c>
      <c r="H8" s="490" t="s">
        <v>101</v>
      </c>
      <c r="I8" s="501"/>
      <c r="J8" s="501"/>
      <c r="K8" s="501"/>
      <c r="L8" s="502"/>
      <c r="M8" s="484"/>
      <c r="N8" s="490" t="s">
        <v>100</v>
      </c>
      <c r="O8" s="490" t="s">
        <v>101</v>
      </c>
      <c r="P8" s="501"/>
      <c r="Q8" s="501"/>
      <c r="R8" s="501"/>
      <c r="S8" s="502"/>
      <c r="T8" s="502"/>
      <c r="U8" s="504"/>
    </row>
    <row r="9" spans="1:21" ht="17.25" customHeight="1">
      <c r="A9" s="454"/>
      <c r="B9" s="454"/>
      <c r="C9" s="455"/>
      <c r="D9" s="494"/>
      <c r="E9" s="485"/>
      <c r="F9" s="485"/>
      <c r="G9" s="491"/>
      <c r="H9" s="491"/>
      <c r="I9" s="491"/>
      <c r="J9" s="491"/>
      <c r="K9" s="491"/>
      <c r="L9" s="485"/>
      <c r="M9" s="485"/>
      <c r="N9" s="491"/>
      <c r="O9" s="491"/>
      <c r="P9" s="491"/>
      <c r="Q9" s="491"/>
      <c r="R9" s="491"/>
      <c r="S9" s="485"/>
      <c r="T9" s="485"/>
      <c r="U9" s="505"/>
    </row>
    <row r="10" spans="1:21" ht="3" customHeight="1">
      <c r="A10" s="258"/>
      <c r="B10" s="124"/>
      <c r="C10" s="110"/>
      <c r="D10" s="259"/>
      <c r="E10" s="260"/>
      <c r="F10" s="260"/>
      <c r="G10" s="260"/>
      <c r="H10" s="260"/>
      <c r="I10" s="260"/>
      <c r="J10" s="260"/>
      <c r="K10" s="260"/>
      <c r="L10" s="260"/>
      <c r="M10" s="260"/>
      <c r="N10" s="260"/>
      <c r="O10" s="260"/>
      <c r="P10" s="260"/>
      <c r="Q10" s="260"/>
      <c r="R10" s="260"/>
      <c r="S10" s="260"/>
      <c r="T10" s="260"/>
      <c r="U10" s="260"/>
    </row>
    <row r="11" spans="1:21" ht="16.5" customHeight="1">
      <c r="A11" s="481" t="s">
        <v>430</v>
      </c>
      <c r="B11" s="479" t="s">
        <v>81</v>
      </c>
      <c r="C11" s="110" t="s">
        <v>82</v>
      </c>
      <c r="D11" s="262">
        <v>6151</v>
      </c>
      <c r="E11" s="263">
        <v>4893</v>
      </c>
      <c r="F11" s="263" t="s">
        <v>19</v>
      </c>
      <c r="G11" s="263">
        <v>116</v>
      </c>
      <c r="H11" s="263">
        <v>386</v>
      </c>
      <c r="I11" s="263">
        <v>4</v>
      </c>
      <c r="J11" s="263">
        <v>4052</v>
      </c>
      <c r="K11" s="263">
        <v>335</v>
      </c>
      <c r="L11" s="263">
        <v>1103</v>
      </c>
      <c r="M11" s="263" t="s">
        <v>19</v>
      </c>
      <c r="N11" s="263">
        <v>41</v>
      </c>
      <c r="O11" s="263">
        <v>58</v>
      </c>
      <c r="P11" s="263">
        <v>15</v>
      </c>
      <c r="Q11" s="263">
        <v>879</v>
      </c>
      <c r="R11" s="263">
        <v>110</v>
      </c>
      <c r="S11" s="260">
        <v>24</v>
      </c>
      <c r="T11" s="260">
        <v>131</v>
      </c>
      <c r="U11" s="263">
        <v>269</v>
      </c>
    </row>
    <row r="12" spans="1:21" ht="16.5" customHeight="1">
      <c r="A12" s="481"/>
      <c r="B12" s="479"/>
      <c r="C12" s="110" t="s">
        <v>83</v>
      </c>
      <c r="D12" s="262">
        <v>3616</v>
      </c>
      <c r="E12" s="263">
        <v>1807</v>
      </c>
      <c r="F12" s="263">
        <v>31</v>
      </c>
      <c r="G12" s="263">
        <v>239</v>
      </c>
      <c r="H12" s="263">
        <v>412</v>
      </c>
      <c r="I12" s="263" t="s">
        <v>19</v>
      </c>
      <c r="J12" s="263">
        <v>1125</v>
      </c>
      <c r="K12" s="263" t="s">
        <v>19</v>
      </c>
      <c r="L12" s="263">
        <v>1745</v>
      </c>
      <c r="M12" s="263">
        <v>52</v>
      </c>
      <c r="N12" s="263">
        <v>337</v>
      </c>
      <c r="O12" s="263">
        <v>355</v>
      </c>
      <c r="P12" s="263" t="s">
        <v>19</v>
      </c>
      <c r="Q12" s="263">
        <v>1001</v>
      </c>
      <c r="R12" s="263" t="s">
        <v>19</v>
      </c>
      <c r="S12" s="260" t="s">
        <v>19</v>
      </c>
      <c r="T12" s="260">
        <v>64</v>
      </c>
      <c r="U12" s="260">
        <v>578</v>
      </c>
    </row>
    <row r="13" spans="1:21" ht="16.5" customHeight="1">
      <c r="A13" s="478" t="s">
        <v>106</v>
      </c>
      <c r="B13" s="479" t="s">
        <v>81</v>
      </c>
      <c r="C13" s="110" t="s">
        <v>82</v>
      </c>
      <c r="D13" s="262">
        <v>6116</v>
      </c>
      <c r="E13" s="263">
        <v>4828</v>
      </c>
      <c r="F13" s="263" t="s">
        <v>19</v>
      </c>
      <c r="G13" s="263">
        <v>96</v>
      </c>
      <c r="H13" s="263">
        <v>341</v>
      </c>
      <c r="I13" s="263">
        <v>4</v>
      </c>
      <c r="J13" s="263">
        <v>4052</v>
      </c>
      <c r="K13" s="263">
        <v>335</v>
      </c>
      <c r="L13" s="263">
        <v>1103</v>
      </c>
      <c r="M13" s="263" t="s">
        <v>19</v>
      </c>
      <c r="N13" s="263">
        <v>41</v>
      </c>
      <c r="O13" s="263">
        <v>58</v>
      </c>
      <c r="P13" s="263">
        <v>15</v>
      </c>
      <c r="Q13" s="263">
        <v>879</v>
      </c>
      <c r="R13" s="263">
        <v>110</v>
      </c>
      <c r="S13" s="260">
        <v>54</v>
      </c>
      <c r="T13" s="260">
        <v>131</v>
      </c>
      <c r="U13" s="260">
        <v>269</v>
      </c>
    </row>
    <row r="14" spans="1:21" ht="16.5" customHeight="1">
      <c r="A14" s="478"/>
      <c r="B14" s="479"/>
      <c r="C14" s="110" t="s">
        <v>83</v>
      </c>
      <c r="D14" s="262">
        <v>3637</v>
      </c>
      <c r="E14" s="263">
        <v>1807</v>
      </c>
      <c r="F14" s="263">
        <v>31</v>
      </c>
      <c r="G14" s="263">
        <v>239</v>
      </c>
      <c r="H14" s="263">
        <v>412</v>
      </c>
      <c r="I14" s="263" t="s">
        <v>19</v>
      </c>
      <c r="J14" s="263">
        <v>1125</v>
      </c>
      <c r="K14" s="263" t="s">
        <v>19</v>
      </c>
      <c r="L14" s="263">
        <v>1730</v>
      </c>
      <c r="M14" s="263">
        <v>37</v>
      </c>
      <c r="N14" s="263">
        <v>337</v>
      </c>
      <c r="O14" s="263">
        <v>355</v>
      </c>
      <c r="P14" s="263" t="s">
        <v>19</v>
      </c>
      <c r="Q14" s="263">
        <v>1001</v>
      </c>
      <c r="R14" s="263" t="s">
        <v>19</v>
      </c>
      <c r="S14" s="260">
        <v>36</v>
      </c>
      <c r="T14" s="260">
        <v>64</v>
      </c>
      <c r="U14" s="260">
        <v>578</v>
      </c>
    </row>
    <row r="15" spans="1:21" ht="3" customHeight="1">
      <c r="A15" s="264"/>
      <c r="B15" s="261"/>
      <c r="C15" s="110"/>
      <c r="D15" s="267"/>
      <c r="E15" s="268"/>
      <c r="F15" s="268"/>
      <c r="G15" s="268"/>
      <c r="H15" s="268"/>
      <c r="I15" s="268"/>
      <c r="J15" s="268"/>
      <c r="K15" s="268"/>
      <c r="L15" s="268"/>
      <c r="M15" s="268"/>
      <c r="N15" s="268"/>
      <c r="O15" s="268"/>
      <c r="P15" s="268"/>
      <c r="Q15" s="268"/>
      <c r="R15" s="268"/>
      <c r="S15" s="268"/>
      <c r="T15" s="268"/>
      <c r="U15" s="268"/>
    </row>
    <row r="16" spans="1:21" ht="16.5" customHeight="1">
      <c r="A16" s="478" t="s">
        <v>107</v>
      </c>
      <c r="B16" s="479" t="s">
        <v>81</v>
      </c>
      <c r="C16" s="269" t="s">
        <v>82</v>
      </c>
      <c r="D16" s="270">
        <v>6101</v>
      </c>
      <c r="E16" s="271">
        <v>4771</v>
      </c>
      <c r="F16" s="271" t="s">
        <v>19</v>
      </c>
      <c r="G16" s="271">
        <v>62</v>
      </c>
      <c r="H16" s="271">
        <v>322</v>
      </c>
      <c r="I16" s="271">
        <v>4</v>
      </c>
      <c r="J16" s="271">
        <v>4048</v>
      </c>
      <c r="K16" s="271">
        <v>335</v>
      </c>
      <c r="L16" s="271">
        <v>1103</v>
      </c>
      <c r="M16" s="271" t="s">
        <v>19</v>
      </c>
      <c r="N16" s="271">
        <v>41</v>
      </c>
      <c r="O16" s="271">
        <v>58</v>
      </c>
      <c r="P16" s="271">
        <v>15</v>
      </c>
      <c r="Q16" s="271">
        <v>879</v>
      </c>
      <c r="R16" s="271">
        <v>110</v>
      </c>
      <c r="S16" s="271">
        <v>54</v>
      </c>
      <c r="T16" s="271">
        <v>173</v>
      </c>
      <c r="U16" s="271">
        <v>293</v>
      </c>
    </row>
    <row r="17" spans="1:21" ht="16.5" customHeight="1">
      <c r="A17" s="478"/>
      <c r="B17" s="479"/>
      <c r="C17" s="269" t="s">
        <v>83</v>
      </c>
      <c r="D17" s="270">
        <v>3581</v>
      </c>
      <c r="E17" s="272">
        <v>1763</v>
      </c>
      <c r="F17" s="272">
        <v>26</v>
      </c>
      <c r="G17" s="272">
        <v>216</v>
      </c>
      <c r="H17" s="272">
        <v>396</v>
      </c>
      <c r="I17" s="271" t="s">
        <v>19</v>
      </c>
      <c r="J17" s="272">
        <v>1125</v>
      </c>
      <c r="K17" s="271" t="s">
        <v>19</v>
      </c>
      <c r="L17" s="272">
        <v>1718</v>
      </c>
      <c r="M17" s="272">
        <v>25</v>
      </c>
      <c r="N17" s="272">
        <v>337</v>
      </c>
      <c r="O17" s="272">
        <v>355</v>
      </c>
      <c r="P17" s="271" t="s">
        <v>19</v>
      </c>
      <c r="Q17" s="272">
        <v>1001</v>
      </c>
      <c r="R17" s="271" t="s">
        <v>19</v>
      </c>
      <c r="S17" s="272">
        <v>36</v>
      </c>
      <c r="T17" s="272">
        <v>64</v>
      </c>
      <c r="U17" s="272">
        <v>578</v>
      </c>
    </row>
    <row r="18" spans="1:21" ht="3" customHeight="1">
      <c r="A18" s="258"/>
      <c r="B18" s="124"/>
      <c r="C18" s="110"/>
      <c r="D18" s="267"/>
      <c r="E18" s="268"/>
      <c r="F18" s="268"/>
      <c r="G18" s="268"/>
      <c r="H18" s="268"/>
      <c r="I18" s="268"/>
      <c r="J18" s="268"/>
      <c r="K18" s="268"/>
      <c r="L18" s="268"/>
      <c r="M18" s="268"/>
      <c r="N18" s="268"/>
      <c r="O18" s="268"/>
      <c r="P18" s="268"/>
      <c r="Q18" s="268"/>
      <c r="R18" s="268"/>
      <c r="S18" s="268"/>
      <c r="T18" s="268"/>
      <c r="U18" s="268"/>
    </row>
    <row r="19" spans="1:21" s="209" customFormat="1" ht="16.5" customHeight="1">
      <c r="A19" s="478" t="s">
        <v>108</v>
      </c>
      <c r="B19" s="479" t="s">
        <v>81</v>
      </c>
      <c r="C19" s="269" t="s">
        <v>82</v>
      </c>
      <c r="D19" s="270">
        <v>6126</v>
      </c>
      <c r="E19" s="271">
        <v>4748</v>
      </c>
      <c r="F19" s="271" t="s">
        <v>19</v>
      </c>
      <c r="G19" s="271">
        <v>62</v>
      </c>
      <c r="H19" s="271">
        <v>299</v>
      </c>
      <c r="I19" s="271">
        <v>4</v>
      </c>
      <c r="J19" s="271">
        <v>4048</v>
      </c>
      <c r="K19" s="271">
        <v>335</v>
      </c>
      <c r="L19" s="271">
        <v>1103</v>
      </c>
      <c r="M19" s="271" t="s">
        <v>19</v>
      </c>
      <c r="N19" s="271">
        <v>41</v>
      </c>
      <c r="O19" s="271">
        <v>58</v>
      </c>
      <c r="P19" s="271">
        <v>15</v>
      </c>
      <c r="Q19" s="271">
        <v>879</v>
      </c>
      <c r="R19" s="271">
        <v>110</v>
      </c>
      <c r="S19" s="271">
        <v>54</v>
      </c>
      <c r="T19" s="271">
        <v>221</v>
      </c>
      <c r="U19" s="271">
        <v>293</v>
      </c>
    </row>
    <row r="20" spans="1:21" s="209" customFormat="1" ht="16.5" customHeight="1">
      <c r="A20" s="478"/>
      <c r="B20" s="479"/>
      <c r="C20" s="269" t="s">
        <v>83</v>
      </c>
      <c r="D20" s="270">
        <v>3581</v>
      </c>
      <c r="E20" s="272">
        <v>1763</v>
      </c>
      <c r="F20" s="272">
        <v>26</v>
      </c>
      <c r="G20" s="272">
        <v>216</v>
      </c>
      <c r="H20" s="272">
        <v>396</v>
      </c>
      <c r="I20" s="271" t="s">
        <v>19</v>
      </c>
      <c r="J20" s="272">
        <v>1125</v>
      </c>
      <c r="K20" s="271" t="s">
        <v>19</v>
      </c>
      <c r="L20" s="272">
        <v>1718</v>
      </c>
      <c r="M20" s="272">
        <v>25</v>
      </c>
      <c r="N20" s="272">
        <v>337</v>
      </c>
      <c r="O20" s="272">
        <v>355</v>
      </c>
      <c r="P20" s="271" t="s">
        <v>19</v>
      </c>
      <c r="Q20" s="272">
        <v>1001</v>
      </c>
      <c r="R20" s="271" t="s">
        <v>19</v>
      </c>
      <c r="S20" s="272">
        <v>36</v>
      </c>
      <c r="T20" s="272">
        <v>64</v>
      </c>
      <c r="U20" s="272">
        <v>578</v>
      </c>
    </row>
    <row r="21" spans="1:21" ht="16.5" customHeight="1">
      <c r="A21" s="482" t="s">
        <v>427</v>
      </c>
      <c r="B21" s="480" t="s">
        <v>81</v>
      </c>
      <c r="C21" s="19" t="s">
        <v>82</v>
      </c>
      <c r="D21" s="20">
        <v>6156</v>
      </c>
      <c r="E21" s="21">
        <v>4730</v>
      </c>
      <c r="F21" s="21" t="s">
        <v>63</v>
      </c>
      <c r="G21" s="21">
        <v>62</v>
      </c>
      <c r="H21" s="21">
        <v>299</v>
      </c>
      <c r="I21" s="21">
        <v>4</v>
      </c>
      <c r="J21" s="21">
        <v>4030</v>
      </c>
      <c r="K21" s="21">
        <v>335</v>
      </c>
      <c r="L21" s="21">
        <v>1103</v>
      </c>
      <c r="M21" s="21" t="s">
        <v>63</v>
      </c>
      <c r="N21" s="21">
        <v>41</v>
      </c>
      <c r="O21" s="21">
        <v>58</v>
      </c>
      <c r="P21" s="21">
        <v>15</v>
      </c>
      <c r="Q21" s="21">
        <v>879</v>
      </c>
      <c r="R21" s="21">
        <v>110</v>
      </c>
      <c r="S21" s="21">
        <v>54</v>
      </c>
      <c r="T21" s="21">
        <v>269</v>
      </c>
      <c r="U21" s="21">
        <v>293</v>
      </c>
    </row>
    <row r="22" spans="1:21" ht="16.5" customHeight="1">
      <c r="A22" s="482"/>
      <c r="B22" s="480"/>
      <c r="C22" s="273" t="s">
        <v>83</v>
      </c>
      <c r="D22" s="20">
        <v>3581</v>
      </c>
      <c r="E22" s="274">
        <v>1763</v>
      </c>
      <c r="F22" s="274">
        <v>26</v>
      </c>
      <c r="G22" s="274">
        <v>216</v>
      </c>
      <c r="H22" s="274">
        <v>396</v>
      </c>
      <c r="I22" s="21" t="s">
        <v>19</v>
      </c>
      <c r="J22" s="274">
        <v>1125</v>
      </c>
      <c r="K22" s="21" t="s">
        <v>19</v>
      </c>
      <c r="L22" s="274">
        <v>1718</v>
      </c>
      <c r="M22" s="274">
        <v>25</v>
      </c>
      <c r="N22" s="274">
        <v>337</v>
      </c>
      <c r="O22" s="274">
        <v>355</v>
      </c>
      <c r="P22" s="21" t="s">
        <v>19</v>
      </c>
      <c r="Q22" s="274">
        <v>1001</v>
      </c>
      <c r="R22" s="21" t="s">
        <v>19</v>
      </c>
      <c r="S22" s="274">
        <v>36</v>
      </c>
      <c r="T22" s="274">
        <v>64</v>
      </c>
      <c r="U22" s="274">
        <v>578</v>
      </c>
    </row>
    <row r="23" spans="1:22" ht="4.5" customHeight="1" thickBot="1">
      <c r="A23" s="69"/>
      <c r="B23" s="68"/>
      <c r="C23" s="275"/>
      <c r="D23" s="21"/>
      <c r="E23" s="274"/>
      <c r="F23" s="274"/>
      <c r="G23" s="274"/>
      <c r="H23" s="274"/>
      <c r="I23" s="21"/>
      <c r="J23" s="274"/>
      <c r="K23" s="21"/>
      <c r="L23" s="274"/>
      <c r="M23" s="274"/>
      <c r="N23" s="274"/>
      <c r="O23" s="274"/>
      <c r="P23" s="21"/>
      <c r="Q23" s="274"/>
      <c r="R23" s="21"/>
      <c r="S23" s="274"/>
      <c r="T23" s="274"/>
      <c r="U23" s="274"/>
      <c r="V23" s="209"/>
    </row>
    <row r="24" spans="1:21" ht="13.5">
      <c r="A24" s="204" t="s">
        <v>499</v>
      </c>
      <c r="B24" s="204"/>
      <c r="C24" s="204"/>
      <c r="D24" s="204"/>
      <c r="E24" s="204"/>
      <c r="F24" s="204"/>
      <c r="G24" s="204"/>
      <c r="H24" s="204"/>
      <c r="I24" s="204"/>
      <c r="J24" s="204"/>
      <c r="K24" s="204"/>
      <c r="L24" s="204"/>
      <c r="M24" s="204"/>
      <c r="N24" s="204"/>
      <c r="O24" s="204"/>
      <c r="P24" s="204"/>
      <c r="Q24" s="204"/>
      <c r="R24" s="204"/>
      <c r="S24" s="204"/>
      <c r="T24" s="204"/>
      <c r="U24" s="204"/>
    </row>
    <row r="25" ht="13.5">
      <c r="A25" s="228" t="s">
        <v>102</v>
      </c>
    </row>
    <row r="26" ht="13.5">
      <c r="A26" s="228" t="s">
        <v>103</v>
      </c>
    </row>
    <row r="27" ht="13.5">
      <c r="A27" s="228" t="s">
        <v>104</v>
      </c>
    </row>
    <row r="28" ht="13.5">
      <c r="A28" s="228" t="s">
        <v>105</v>
      </c>
    </row>
  </sheetData>
  <mergeCells count="35">
    <mergeCell ref="U4:U9"/>
    <mergeCell ref="S5:S9"/>
    <mergeCell ref="L6:L9"/>
    <mergeCell ref="M6:M9"/>
    <mergeCell ref="N6:O7"/>
    <mergeCell ref="N8:N9"/>
    <mergeCell ref="O8:O9"/>
    <mergeCell ref="Q6:Q9"/>
    <mergeCell ref="P6:P9"/>
    <mergeCell ref="T5:T9"/>
    <mergeCell ref="E6:E9"/>
    <mergeCell ref="E5:K5"/>
    <mergeCell ref="K6:K9"/>
    <mergeCell ref="I6:I9"/>
    <mergeCell ref="J6:J9"/>
    <mergeCell ref="B19:B20"/>
    <mergeCell ref="F6:F9"/>
    <mergeCell ref="G6:H7"/>
    <mergeCell ref="G8:G9"/>
    <mergeCell ref="H8:H9"/>
    <mergeCell ref="D5:D9"/>
    <mergeCell ref="A4:C9"/>
    <mergeCell ref="D4:T4"/>
    <mergeCell ref="L5:R5"/>
    <mergeCell ref="R6:R9"/>
    <mergeCell ref="A1:U1"/>
    <mergeCell ref="A16:A17"/>
    <mergeCell ref="B16:B17"/>
    <mergeCell ref="B21:B22"/>
    <mergeCell ref="B11:B12"/>
    <mergeCell ref="B13:B14"/>
    <mergeCell ref="A11:A12"/>
    <mergeCell ref="A13:A14"/>
    <mergeCell ref="A21:A22"/>
    <mergeCell ref="A19:A20"/>
  </mergeCells>
  <printOptions/>
  <pageMargins left="0.31496062992125984" right="0.31496062992125984" top="0.984251968503937" bottom="0.984251968503937" header="0.5118110236220472" footer="0.5118110236220472"/>
  <pageSetup horizontalDpi="400" verticalDpi="400" orientation="portrait" paperSize="9" scale="95" r:id="rId1"/>
  <ignoredErrors>
    <ignoredError sqref="A22 A14:A15 A17:A18" numberStoredAsText="1"/>
  </ignoredErrors>
</worksheet>
</file>

<file path=xl/worksheets/sheet5.xml><?xml version="1.0" encoding="utf-8"?>
<worksheet xmlns="http://schemas.openxmlformats.org/spreadsheetml/2006/main" xmlns:r="http://schemas.openxmlformats.org/officeDocument/2006/relationships">
  <sheetPr>
    <tabColor indexed="48"/>
  </sheetPr>
  <dimension ref="A1:G20"/>
  <sheetViews>
    <sheetView showGridLines="0" workbookViewId="0" topLeftCell="A1">
      <selection activeCell="A1" sqref="A1:G1"/>
    </sheetView>
  </sheetViews>
  <sheetFormatPr defaultColWidth="8.796875" defaultRowHeight="14.25"/>
  <cols>
    <col min="1" max="1" width="12.59765625" style="70" customWidth="1"/>
    <col min="2" max="2" width="2.3984375" style="70" customWidth="1"/>
    <col min="3" max="3" width="5.3984375" style="70" customWidth="1"/>
    <col min="4" max="7" width="18.5" style="70" customWidth="1"/>
    <col min="8" max="11" width="8.3984375" style="70" customWidth="1"/>
    <col min="12" max="18" width="7.3984375" style="70" customWidth="1"/>
    <col min="19" max="19" width="5.3984375" style="70" customWidth="1"/>
    <col min="20" max="20" width="8.3984375" style="70" customWidth="1"/>
    <col min="21" max="21" width="23.3984375" style="70" customWidth="1"/>
    <col min="22" max="22" width="11.3984375" style="70" customWidth="1"/>
    <col min="23" max="34" width="9" style="70" customWidth="1"/>
    <col min="35" max="35" width="10.3984375" style="70" customWidth="1"/>
    <col min="36" max="36" width="9" style="70" customWidth="1"/>
    <col min="37" max="48" width="7.3984375" style="70" customWidth="1"/>
    <col min="49" max="49" width="5.3984375" style="70" customWidth="1"/>
    <col min="50" max="50" width="9" style="70" customWidth="1"/>
    <col min="51" max="56" width="7.3984375" style="70" customWidth="1"/>
    <col min="57" max="57" width="9" style="70" customWidth="1"/>
    <col min="58" max="62" width="7.3984375" style="70" customWidth="1"/>
    <col min="63" max="63" width="11.3984375" style="70" customWidth="1"/>
    <col min="64" max="64" width="9" style="70" customWidth="1"/>
    <col min="65" max="76" width="7.3984375" style="70" customWidth="1"/>
    <col min="77" max="77" width="5.3984375" style="70" customWidth="1"/>
    <col min="78" max="78" width="9" style="70" customWidth="1"/>
    <col min="79" max="84" width="7.3984375" style="70" customWidth="1"/>
    <col min="85" max="85" width="9" style="70" customWidth="1"/>
    <col min="86" max="90" width="7.3984375" style="70" customWidth="1"/>
    <col min="91" max="91" width="21.3984375" style="70" customWidth="1"/>
    <col min="92" max="92" width="9" style="70" customWidth="1"/>
    <col min="93" max="103" width="7.3984375" style="70" customWidth="1"/>
    <col min="104" max="104" width="3.3984375" style="70" customWidth="1"/>
    <col min="105" max="105" width="9" style="70" customWidth="1"/>
    <col min="106" max="108" width="7.3984375" style="70" customWidth="1"/>
    <col min="109" max="109" width="9" style="70" customWidth="1"/>
    <col min="110" max="111" width="7.3984375" style="70" customWidth="1"/>
    <col min="112" max="112" width="9" style="70" customWidth="1"/>
    <col min="113" max="115" width="7.3984375" style="70" customWidth="1"/>
    <col min="116" max="116" width="9" style="70" customWidth="1"/>
    <col min="117" max="117" width="13.3984375" style="70" customWidth="1"/>
    <col min="118" max="118" width="9" style="70" customWidth="1"/>
    <col min="119" max="129" width="7.3984375" style="70" customWidth="1"/>
    <col min="130" max="130" width="3.3984375" style="70" customWidth="1"/>
    <col min="131" max="131" width="9" style="70" customWidth="1"/>
    <col min="132" max="134" width="8.3984375" style="70" customWidth="1"/>
    <col min="135" max="137" width="9" style="70" customWidth="1"/>
    <col min="138" max="141" width="8.3984375" style="70" customWidth="1"/>
    <col min="142" max="142" width="13.3984375" style="70" customWidth="1"/>
    <col min="143" max="143" width="9" style="70" customWidth="1"/>
    <col min="144" max="154" width="7.3984375" style="70" customWidth="1"/>
    <col min="155" max="155" width="3.3984375" style="70" customWidth="1"/>
    <col min="156" max="156" width="9" style="70" customWidth="1"/>
    <col min="157" max="159" width="7.3984375" style="70" customWidth="1"/>
    <col min="160" max="160" width="9" style="70" customWidth="1"/>
    <col min="161" max="162" width="7.3984375" style="70" customWidth="1"/>
    <col min="163" max="163" width="9" style="70" customWidth="1"/>
    <col min="164" max="166" width="7.3984375" style="70" customWidth="1"/>
    <col min="167" max="167" width="9" style="70" customWidth="1"/>
    <col min="168" max="168" width="13.3984375" style="70" customWidth="1"/>
    <col min="169" max="169" width="9" style="70" customWidth="1"/>
    <col min="170" max="180" width="7.3984375" style="70" customWidth="1"/>
    <col min="181" max="181" width="3.3984375" style="70" customWidth="1"/>
    <col min="182" max="182" width="9" style="70" customWidth="1"/>
    <col min="183" max="185" width="8.3984375" style="70" customWidth="1"/>
    <col min="186" max="188" width="9" style="70" customWidth="1"/>
    <col min="189" max="192" width="8.3984375" style="70" customWidth="1"/>
    <col min="193" max="16384" width="11.3984375" style="70" customWidth="1"/>
  </cols>
  <sheetData>
    <row r="1" spans="1:7" ht="21">
      <c r="A1" s="448" t="s">
        <v>432</v>
      </c>
      <c r="B1" s="448"/>
      <c r="C1" s="448"/>
      <c r="D1" s="448"/>
      <c r="E1" s="448"/>
      <c r="F1" s="448"/>
      <c r="G1" s="448"/>
    </row>
    <row r="3" spans="1:7" ht="14.25" thickBot="1">
      <c r="A3" s="163"/>
      <c r="B3" s="163"/>
      <c r="C3" s="163"/>
      <c r="D3" s="163"/>
      <c r="E3" s="163"/>
      <c r="F3" s="163"/>
      <c r="G3" s="163"/>
    </row>
    <row r="4" spans="1:7" ht="24.75" customHeight="1">
      <c r="A4" s="405" t="s">
        <v>109</v>
      </c>
      <c r="B4" s="405"/>
      <c r="C4" s="462"/>
      <c r="D4" s="276" t="s">
        <v>110</v>
      </c>
      <c r="E4" s="276" t="s">
        <v>111</v>
      </c>
      <c r="F4" s="276" t="s">
        <v>112</v>
      </c>
      <c r="G4" s="277" t="s">
        <v>113</v>
      </c>
    </row>
    <row r="5" spans="1:7" ht="16.5" customHeight="1">
      <c r="A5" s="452" t="s">
        <v>430</v>
      </c>
      <c r="B5" s="509" t="s">
        <v>81</v>
      </c>
      <c r="C5" s="116" t="s">
        <v>82</v>
      </c>
      <c r="D5" s="278">
        <v>53</v>
      </c>
      <c r="E5" s="279">
        <v>141</v>
      </c>
      <c r="F5" s="279">
        <v>53</v>
      </c>
      <c r="G5" s="279">
        <v>2.66</v>
      </c>
    </row>
    <row r="6" spans="1:7" ht="16.5" customHeight="1">
      <c r="A6" s="452"/>
      <c r="B6" s="509"/>
      <c r="C6" s="116" t="s">
        <v>83</v>
      </c>
      <c r="D6" s="280" t="s">
        <v>19</v>
      </c>
      <c r="E6" s="281" t="s">
        <v>19</v>
      </c>
      <c r="F6" s="281" t="s">
        <v>19</v>
      </c>
      <c r="G6" s="281" t="s">
        <v>19</v>
      </c>
    </row>
    <row r="7" spans="1:7" ht="16.5" customHeight="1">
      <c r="A7" s="507" t="s">
        <v>106</v>
      </c>
      <c r="B7" s="509" t="s">
        <v>81</v>
      </c>
      <c r="C7" s="116" t="s">
        <v>82</v>
      </c>
      <c r="D7" s="280">
        <v>29</v>
      </c>
      <c r="E7" s="281">
        <v>72</v>
      </c>
      <c r="F7" s="281">
        <v>28</v>
      </c>
      <c r="G7" s="281">
        <v>2.48</v>
      </c>
    </row>
    <row r="8" spans="1:7" ht="16.5" customHeight="1">
      <c r="A8" s="507"/>
      <c r="B8" s="509"/>
      <c r="C8" s="282" t="s">
        <v>83</v>
      </c>
      <c r="D8" s="280">
        <v>22</v>
      </c>
      <c r="E8" s="281">
        <v>122</v>
      </c>
      <c r="F8" s="281">
        <v>21</v>
      </c>
      <c r="G8" s="281">
        <v>5.55</v>
      </c>
    </row>
    <row r="9" spans="1:7" ht="16.5" customHeight="1">
      <c r="A9" s="507" t="s">
        <v>107</v>
      </c>
      <c r="B9" s="509" t="s">
        <v>81</v>
      </c>
      <c r="C9" s="116" t="s">
        <v>82</v>
      </c>
      <c r="D9" s="283">
        <v>2</v>
      </c>
      <c r="E9" s="133">
        <v>3</v>
      </c>
      <c r="F9" s="133">
        <v>2</v>
      </c>
      <c r="G9" s="138">
        <v>1.5</v>
      </c>
    </row>
    <row r="10" spans="1:7" ht="16.5" customHeight="1">
      <c r="A10" s="507"/>
      <c r="B10" s="509"/>
      <c r="C10" s="282" t="s">
        <v>83</v>
      </c>
      <c r="D10" s="283" t="s">
        <v>19</v>
      </c>
      <c r="E10" s="133" t="s">
        <v>19</v>
      </c>
      <c r="F10" s="133" t="s">
        <v>19</v>
      </c>
      <c r="G10" s="133" t="s">
        <v>19</v>
      </c>
    </row>
    <row r="11" spans="1:7" ht="16.5" customHeight="1">
      <c r="A11" s="507" t="s">
        <v>108</v>
      </c>
      <c r="B11" s="509" t="s">
        <v>81</v>
      </c>
      <c r="C11" s="116" t="s">
        <v>82</v>
      </c>
      <c r="D11" s="283">
        <v>5</v>
      </c>
      <c r="E11" s="133">
        <v>53</v>
      </c>
      <c r="F11" s="133">
        <v>5</v>
      </c>
      <c r="G11" s="138">
        <v>10.6</v>
      </c>
    </row>
    <row r="12" spans="1:7" ht="16.5" customHeight="1">
      <c r="A12" s="507"/>
      <c r="B12" s="509"/>
      <c r="C12" s="116" t="s">
        <v>83</v>
      </c>
      <c r="D12" s="283" t="s">
        <v>19</v>
      </c>
      <c r="E12" s="133" t="s">
        <v>19</v>
      </c>
      <c r="F12" s="133" t="s">
        <v>19</v>
      </c>
      <c r="G12" s="133" t="s">
        <v>19</v>
      </c>
    </row>
    <row r="13" spans="1:7" ht="16.5" customHeight="1">
      <c r="A13" s="508" t="s">
        <v>427</v>
      </c>
      <c r="B13" s="506" t="s">
        <v>81</v>
      </c>
      <c r="C13" s="23" t="s">
        <v>82</v>
      </c>
      <c r="D13" s="24">
        <v>22</v>
      </c>
      <c r="E13" s="25">
        <v>144</v>
      </c>
      <c r="F13" s="25">
        <v>22</v>
      </c>
      <c r="G13" s="26">
        <v>6.55</v>
      </c>
    </row>
    <row r="14" spans="1:7" ht="16.5" customHeight="1" thickBot="1">
      <c r="A14" s="508"/>
      <c r="B14" s="506"/>
      <c r="C14" s="23" t="s">
        <v>83</v>
      </c>
      <c r="D14" s="24" t="s">
        <v>19</v>
      </c>
      <c r="E14" s="25" t="s">
        <v>19</v>
      </c>
      <c r="F14" s="25" t="s">
        <v>19</v>
      </c>
      <c r="G14" s="25" t="s">
        <v>19</v>
      </c>
    </row>
    <row r="15" spans="1:7" ht="13.5">
      <c r="A15" s="204" t="s">
        <v>499</v>
      </c>
      <c r="B15" s="204"/>
      <c r="C15" s="204"/>
      <c r="D15" s="204"/>
      <c r="E15" s="204"/>
      <c r="F15" s="204"/>
      <c r="G15" s="204"/>
    </row>
    <row r="16" ht="13.5">
      <c r="A16" s="70" t="s">
        <v>114</v>
      </c>
    </row>
    <row r="17" ht="13.5">
      <c r="A17" s="70" t="s">
        <v>115</v>
      </c>
    </row>
    <row r="20" ht="13.5">
      <c r="E20" s="209"/>
    </row>
  </sheetData>
  <mergeCells count="12">
    <mergeCell ref="A1:G1"/>
    <mergeCell ref="A4:C4"/>
    <mergeCell ref="A11:A12"/>
    <mergeCell ref="B11:B12"/>
    <mergeCell ref="B13:B14"/>
    <mergeCell ref="A5:A6"/>
    <mergeCell ref="A7:A8"/>
    <mergeCell ref="A13:A14"/>
    <mergeCell ref="B5:B6"/>
    <mergeCell ref="B7:B8"/>
    <mergeCell ref="B9:B10"/>
    <mergeCell ref="A9:A10"/>
  </mergeCells>
  <printOptions/>
  <pageMargins left="0.88" right="0.5118110236220472" top="0.984251968503937" bottom="0.984251968503937" header="0.5118110236220472" footer="0.5118110236220472"/>
  <pageSetup horizontalDpi="400" verticalDpi="400" orientation="portrait" paperSize="9" scale="90" r:id="rId1"/>
  <ignoredErrors>
    <ignoredError sqref="A14 A8 A10" numberStoredAsText="1"/>
  </ignoredErrors>
</worksheet>
</file>

<file path=xl/worksheets/sheet6.xml><?xml version="1.0" encoding="utf-8"?>
<worksheet xmlns="http://schemas.openxmlformats.org/spreadsheetml/2006/main" xmlns:r="http://schemas.openxmlformats.org/officeDocument/2006/relationships">
  <sheetPr>
    <tabColor indexed="48"/>
  </sheetPr>
  <dimension ref="A1:N63"/>
  <sheetViews>
    <sheetView showGridLines="0" zoomScale="75" zoomScaleNormal="75" workbookViewId="0" topLeftCell="A1">
      <selection activeCell="A1" sqref="A1:N1"/>
    </sheetView>
  </sheetViews>
  <sheetFormatPr defaultColWidth="8.796875" defaultRowHeight="14.25"/>
  <cols>
    <col min="1" max="2" width="1.390625" style="284" customWidth="1"/>
    <col min="3" max="3" width="10.19921875" style="284" customWidth="1"/>
    <col min="4" max="4" width="1.4921875" style="284" customWidth="1"/>
    <col min="5" max="10" width="8" style="284" customWidth="1"/>
    <col min="11" max="11" width="7.09765625" style="284" customWidth="1"/>
    <col min="12" max="12" width="7.3984375" style="284" customWidth="1"/>
    <col min="13" max="13" width="7.09765625" style="284" customWidth="1"/>
    <col min="14" max="14" width="8" style="284" customWidth="1"/>
    <col min="15" max="16384" width="9" style="284" customWidth="1"/>
  </cols>
  <sheetData>
    <row r="1" spans="1:14" ht="18.75">
      <c r="A1" s="510" t="s">
        <v>433</v>
      </c>
      <c r="B1" s="510"/>
      <c r="C1" s="510"/>
      <c r="D1" s="510"/>
      <c r="E1" s="510"/>
      <c r="F1" s="510"/>
      <c r="G1" s="510"/>
      <c r="H1" s="510"/>
      <c r="I1" s="510"/>
      <c r="J1" s="510"/>
      <c r="K1" s="510"/>
      <c r="L1" s="510"/>
      <c r="M1" s="510"/>
      <c r="N1" s="510"/>
    </row>
    <row r="2" spans="2:11" ht="21">
      <c r="B2" s="285"/>
      <c r="C2" s="285"/>
      <c r="D2" s="285"/>
      <c r="E2" s="285"/>
      <c r="F2" s="285"/>
      <c r="G2" s="285"/>
      <c r="H2" s="285"/>
      <c r="I2" s="285"/>
      <c r="J2" s="285"/>
      <c r="K2" s="285"/>
    </row>
    <row r="3" ht="18.75" customHeight="1" thickBot="1">
      <c r="B3" s="286" t="s">
        <v>116</v>
      </c>
    </row>
    <row r="4" spans="1:14" ht="23.25" customHeight="1">
      <c r="A4" s="287"/>
      <c r="B4" s="511" t="s">
        <v>117</v>
      </c>
      <c r="C4" s="512"/>
      <c r="D4" s="288"/>
      <c r="E4" s="520" t="s">
        <v>118</v>
      </c>
      <c r="F4" s="289"/>
      <c r="G4" s="290"/>
      <c r="H4" s="290"/>
      <c r="I4" s="291" t="s">
        <v>119</v>
      </c>
      <c r="J4" s="290"/>
      <c r="K4" s="290"/>
      <c r="L4" s="290"/>
      <c r="M4" s="524" t="s">
        <v>120</v>
      </c>
      <c r="N4" s="515" t="s">
        <v>121</v>
      </c>
    </row>
    <row r="5" spans="1:14" ht="23.25" customHeight="1">
      <c r="A5" s="293"/>
      <c r="B5" s="513"/>
      <c r="C5" s="513"/>
      <c r="D5" s="294"/>
      <c r="E5" s="521"/>
      <c r="F5" s="522" t="s">
        <v>118</v>
      </c>
      <c r="G5" s="295"/>
      <c r="H5" s="296"/>
      <c r="I5" s="297" t="s">
        <v>122</v>
      </c>
      <c r="J5" s="296"/>
      <c r="K5" s="296"/>
      <c r="L5" s="518" t="s">
        <v>123</v>
      </c>
      <c r="M5" s="525"/>
      <c r="N5" s="516"/>
    </row>
    <row r="6" spans="1:14" ht="32.25" customHeight="1">
      <c r="A6" s="298"/>
      <c r="B6" s="514"/>
      <c r="C6" s="514"/>
      <c r="D6" s="299"/>
      <c r="E6" s="519"/>
      <c r="F6" s="523"/>
      <c r="G6" s="300" t="s">
        <v>118</v>
      </c>
      <c r="H6" s="300" t="s">
        <v>124</v>
      </c>
      <c r="I6" s="300" t="s">
        <v>125</v>
      </c>
      <c r="J6" s="300" t="s">
        <v>126</v>
      </c>
      <c r="K6" s="300" t="s">
        <v>127</v>
      </c>
      <c r="L6" s="519"/>
      <c r="M6" s="523"/>
      <c r="N6" s="517"/>
    </row>
    <row r="7" spans="3:14" ht="9" customHeight="1">
      <c r="C7" s="301"/>
      <c r="D7" s="301"/>
      <c r="E7" s="302"/>
      <c r="F7" s="303"/>
      <c r="G7" s="303"/>
      <c r="H7" s="303"/>
      <c r="I7" s="303"/>
      <c r="J7" s="303"/>
      <c r="K7" s="303"/>
      <c r="L7" s="303"/>
      <c r="M7" s="303"/>
      <c r="N7" s="303"/>
    </row>
    <row r="8" spans="2:14" ht="21" customHeight="1">
      <c r="B8" s="526" t="s">
        <v>128</v>
      </c>
      <c r="C8" s="527"/>
      <c r="D8" s="301"/>
      <c r="E8" s="27">
        <v>130843</v>
      </c>
      <c r="F8" s="28">
        <v>128913</v>
      </c>
      <c r="G8" s="28">
        <v>127093</v>
      </c>
      <c r="H8" s="28">
        <v>72494</v>
      </c>
      <c r="I8" s="28">
        <v>6386</v>
      </c>
      <c r="J8" s="28">
        <v>38643</v>
      </c>
      <c r="K8" s="28">
        <v>9570</v>
      </c>
      <c r="L8" s="28">
        <v>1820</v>
      </c>
      <c r="M8" s="28">
        <v>1930</v>
      </c>
      <c r="N8" s="28">
        <v>326583</v>
      </c>
    </row>
    <row r="9" spans="3:14" ht="11.25" customHeight="1">
      <c r="C9" s="301"/>
      <c r="D9" s="301"/>
      <c r="E9" s="27"/>
      <c r="F9" s="28"/>
      <c r="G9" s="28"/>
      <c r="H9" s="28"/>
      <c r="I9" s="28"/>
      <c r="J9" s="28"/>
      <c r="K9" s="28"/>
      <c r="L9" s="28"/>
      <c r="M9" s="28"/>
      <c r="N9" s="28"/>
    </row>
    <row r="10" spans="2:14" ht="21" customHeight="1">
      <c r="B10" s="526" t="s">
        <v>129</v>
      </c>
      <c r="C10" s="527"/>
      <c r="D10" s="301"/>
      <c r="E10" s="27">
        <v>37872</v>
      </c>
      <c r="F10" s="28">
        <v>37194</v>
      </c>
      <c r="G10" s="28">
        <v>36654</v>
      </c>
      <c r="H10" s="28">
        <v>17370</v>
      </c>
      <c r="I10" s="28">
        <v>692</v>
      </c>
      <c r="J10" s="28">
        <v>14742</v>
      </c>
      <c r="K10" s="28">
        <v>3850</v>
      </c>
      <c r="L10" s="28">
        <v>540</v>
      </c>
      <c r="M10" s="28">
        <v>678</v>
      </c>
      <c r="N10" s="28">
        <v>78100</v>
      </c>
    </row>
    <row r="11" spans="3:14" ht="12" customHeight="1">
      <c r="C11" s="301"/>
      <c r="D11" s="301"/>
      <c r="E11" s="27"/>
      <c r="F11" s="28"/>
      <c r="G11" s="28"/>
      <c r="H11" s="28"/>
      <c r="I11" s="28"/>
      <c r="J11" s="28"/>
      <c r="K11" s="28"/>
      <c r="L11" s="28"/>
      <c r="M11" s="28"/>
      <c r="N11" s="28"/>
    </row>
    <row r="12" spans="2:14" ht="21" customHeight="1">
      <c r="B12" s="526" t="s">
        <v>130</v>
      </c>
      <c r="C12" s="527"/>
      <c r="D12" s="301"/>
      <c r="E12" s="27">
        <v>46823</v>
      </c>
      <c r="F12" s="28">
        <v>46171</v>
      </c>
      <c r="G12" s="28">
        <v>45616</v>
      </c>
      <c r="H12" s="28">
        <v>22660</v>
      </c>
      <c r="I12" s="28">
        <v>3465</v>
      </c>
      <c r="J12" s="28">
        <v>15260</v>
      </c>
      <c r="K12" s="28">
        <v>4231</v>
      </c>
      <c r="L12" s="28">
        <v>555</v>
      </c>
      <c r="M12" s="28">
        <v>652</v>
      </c>
      <c r="N12" s="28">
        <v>118028</v>
      </c>
    </row>
    <row r="13" spans="3:14" ht="5.25" customHeight="1">
      <c r="C13" s="301"/>
      <c r="D13" s="301"/>
      <c r="E13" s="27"/>
      <c r="F13" s="28"/>
      <c r="G13" s="28"/>
      <c r="H13" s="28"/>
      <c r="I13" s="28"/>
      <c r="J13" s="28"/>
      <c r="K13" s="28"/>
      <c r="L13" s="28"/>
      <c r="M13" s="28"/>
      <c r="N13" s="28"/>
    </row>
    <row r="14" spans="3:14" ht="21" customHeight="1">
      <c r="C14" s="304" t="s">
        <v>131</v>
      </c>
      <c r="D14" s="301"/>
      <c r="E14" s="27">
        <v>5994</v>
      </c>
      <c r="F14" s="28">
        <v>5895</v>
      </c>
      <c r="G14" s="28">
        <v>5848</v>
      </c>
      <c r="H14" s="28">
        <v>2324</v>
      </c>
      <c r="I14" s="28">
        <v>1629</v>
      </c>
      <c r="J14" s="28">
        <v>1679</v>
      </c>
      <c r="K14" s="28">
        <v>216</v>
      </c>
      <c r="L14" s="28">
        <v>47</v>
      </c>
      <c r="M14" s="28">
        <v>99</v>
      </c>
      <c r="N14" s="28">
        <v>13005</v>
      </c>
    </row>
    <row r="15" spans="3:14" ht="21" customHeight="1">
      <c r="C15" s="304" t="s">
        <v>132</v>
      </c>
      <c r="D15" s="301"/>
      <c r="E15" s="27">
        <v>12828</v>
      </c>
      <c r="F15" s="28">
        <v>12663</v>
      </c>
      <c r="G15" s="28">
        <v>12502</v>
      </c>
      <c r="H15" s="28">
        <v>5710</v>
      </c>
      <c r="I15" s="28">
        <v>174</v>
      </c>
      <c r="J15" s="28">
        <v>5226</v>
      </c>
      <c r="K15" s="28">
        <v>1392</v>
      </c>
      <c r="L15" s="28">
        <v>161</v>
      </c>
      <c r="M15" s="28">
        <v>165</v>
      </c>
      <c r="N15" s="28">
        <v>32516</v>
      </c>
    </row>
    <row r="16" spans="3:14" ht="21" customHeight="1">
      <c r="C16" s="304" t="s">
        <v>133</v>
      </c>
      <c r="D16" s="301"/>
      <c r="E16" s="27">
        <v>11776</v>
      </c>
      <c r="F16" s="28">
        <v>11678</v>
      </c>
      <c r="G16" s="28">
        <v>11532</v>
      </c>
      <c r="H16" s="28">
        <v>5785</v>
      </c>
      <c r="I16" s="28">
        <v>493</v>
      </c>
      <c r="J16" s="28">
        <v>4064</v>
      </c>
      <c r="K16" s="28">
        <v>1190</v>
      </c>
      <c r="L16" s="28">
        <v>146</v>
      </c>
      <c r="M16" s="28">
        <v>98</v>
      </c>
      <c r="N16" s="28">
        <v>29806</v>
      </c>
    </row>
    <row r="17" spans="3:14" ht="21" customHeight="1">
      <c r="C17" s="304" t="s">
        <v>134</v>
      </c>
      <c r="D17" s="301"/>
      <c r="E17" s="27">
        <v>7651</v>
      </c>
      <c r="F17" s="28">
        <v>7542</v>
      </c>
      <c r="G17" s="28">
        <v>7442</v>
      </c>
      <c r="H17" s="28">
        <v>4712</v>
      </c>
      <c r="I17" s="28">
        <v>268</v>
      </c>
      <c r="J17" s="28">
        <v>2051</v>
      </c>
      <c r="K17" s="28">
        <v>411</v>
      </c>
      <c r="L17" s="28">
        <v>100</v>
      </c>
      <c r="M17" s="28">
        <v>109</v>
      </c>
      <c r="N17" s="28">
        <v>20140</v>
      </c>
    </row>
    <row r="18" spans="3:14" ht="21" customHeight="1">
      <c r="C18" s="304" t="s">
        <v>135</v>
      </c>
      <c r="D18" s="301"/>
      <c r="E18" s="27">
        <v>8574</v>
      </c>
      <c r="F18" s="28">
        <v>8393</v>
      </c>
      <c r="G18" s="28">
        <v>8292</v>
      </c>
      <c r="H18" s="28">
        <v>4129</v>
      </c>
      <c r="I18" s="28">
        <v>901</v>
      </c>
      <c r="J18" s="28">
        <v>2240</v>
      </c>
      <c r="K18" s="28">
        <v>1022</v>
      </c>
      <c r="L18" s="28">
        <v>101</v>
      </c>
      <c r="M18" s="28">
        <v>181</v>
      </c>
      <c r="N18" s="28">
        <v>22561</v>
      </c>
    </row>
    <row r="19" spans="3:14" ht="11.25" customHeight="1">
      <c r="C19" s="301"/>
      <c r="D19" s="301"/>
      <c r="E19" s="27"/>
      <c r="F19" s="28"/>
      <c r="G19" s="28"/>
      <c r="H19" s="28"/>
      <c r="I19" s="28"/>
      <c r="J19" s="28"/>
      <c r="K19" s="28"/>
      <c r="L19" s="28"/>
      <c r="M19" s="28"/>
      <c r="N19" s="28"/>
    </row>
    <row r="20" spans="2:14" ht="21" customHeight="1">
      <c r="B20" s="526" t="s">
        <v>136</v>
      </c>
      <c r="C20" s="527"/>
      <c r="D20" s="301"/>
      <c r="E20" s="27">
        <v>46148</v>
      </c>
      <c r="F20" s="28">
        <v>45548</v>
      </c>
      <c r="G20" s="28">
        <v>44823</v>
      </c>
      <c r="H20" s="28">
        <v>32464</v>
      </c>
      <c r="I20" s="28">
        <v>2229</v>
      </c>
      <c r="J20" s="28">
        <v>8641</v>
      </c>
      <c r="K20" s="28">
        <v>1489</v>
      </c>
      <c r="L20" s="28">
        <v>725</v>
      </c>
      <c r="M20" s="28">
        <v>600</v>
      </c>
      <c r="N20" s="28">
        <v>130455</v>
      </c>
    </row>
    <row r="21" spans="3:14" ht="5.25" customHeight="1">
      <c r="C21" s="301"/>
      <c r="D21" s="301"/>
      <c r="E21" s="27"/>
      <c r="F21" s="28"/>
      <c r="G21" s="28"/>
      <c r="H21" s="28"/>
      <c r="I21" s="28"/>
      <c r="J21" s="28"/>
      <c r="K21" s="28"/>
      <c r="L21" s="28"/>
      <c r="M21" s="28"/>
      <c r="N21" s="28"/>
    </row>
    <row r="22" spans="3:14" ht="21" customHeight="1">
      <c r="C22" s="304" t="s">
        <v>137</v>
      </c>
      <c r="D22" s="301"/>
      <c r="E22" s="27">
        <v>1819</v>
      </c>
      <c r="F22" s="28">
        <v>1810</v>
      </c>
      <c r="G22" s="28">
        <v>1798</v>
      </c>
      <c r="H22" s="28">
        <v>1195</v>
      </c>
      <c r="I22" s="28">
        <v>220</v>
      </c>
      <c r="J22" s="28">
        <v>277</v>
      </c>
      <c r="K22" s="28">
        <v>106</v>
      </c>
      <c r="L22" s="28">
        <v>12</v>
      </c>
      <c r="M22" s="28">
        <v>9</v>
      </c>
      <c r="N22" s="28">
        <v>4976</v>
      </c>
    </row>
    <row r="23" spans="3:14" ht="21" customHeight="1">
      <c r="C23" s="304" t="s">
        <v>138</v>
      </c>
      <c r="D23" s="301"/>
      <c r="E23" s="27">
        <v>3650</v>
      </c>
      <c r="F23" s="28">
        <v>3614</v>
      </c>
      <c r="G23" s="28">
        <v>3570</v>
      </c>
      <c r="H23" s="28">
        <v>2136</v>
      </c>
      <c r="I23" s="28">
        <v>568</v>
      </c>
      <c r="J23" s="28">
        <v>744</v>
      </c>
      <c r="K23" s="28">
        <v>122</v>
      </c>
      <c r="L23" s="28">
        <v>44</v>
      </c>
      <c r="M23" s="28">
        <v>36</v>
      </c>
      <c r="N23" s="28">
        <v>9349</v>
      </c>
    </row>
    <row r="24" spans="3:14" ht="21" customHeight="1">
      <c r="C24" s="304" t="s">
        <v>139</v>
      </c>
      <c r="D24" s="301"/>
      <c r="E24" s="27">
        <v>2422</v>
      </c>
      <c r="F24" s="28">
        <v>2322</v>
      </c>
      <c r="G24" s="28">
        <v>2266</v>
      </c>
      <c r="H24" s="28">
        <v>1637</v>
      </c>
      <c r="I24" s="305" t="s">
        <v>140</v>
      </c>
      <c r="J24" s="28">
        <v>517</v>
      </c>
      <c r="K24" s="28">
        <v>112</v>
      </c>
      <c r="L24" s="28">
        <v>56</v>
      </c>
      <c r="M24" s="28">
        <v>100</v>
      </c>
      <c r="N24" s="28">
        <v>6480</v>
      </c>
    </row>
    <row r="25" spans="3:14" ht="21" customHeight="1">
      <c r="C25" s="304" t="s">
        <v>141</v>
      </c>
      <c r="D25" s="301"/>
      <c r="E25" s="27">
        <v>978</v>
      </c>
      <c r="F25" s="28">
        <v>971</v>
      </c>
      <c r="G25" s="28">
        <v>963</v>
      </c>
      <c r="H25" s="28">
        <v>922</v>
      </c>
      <c r="I25" s="305" t="s">
        <v>140</v>
      </c>
      <c r="J25" s="28">
        <v>32</v>
      </c>
      <c r="K25" s="28">
        <v>9</v>
      </c>
      <c r="L25" s="28">
        <v>8</v>
      </c>
      <c r="M25" s="28">
        <v>7</v>
      </c>
      <c r="N25" s="28">
        <v>3212</v>
      </c>
    </row>
    <row r="26" spans="3:14" ht="21" customHeight="1">
      <c r="C26" s="304" t="s">
        <v>142</v>
      </c>
      <c r="D26" s="301"/>
      <c r="E26" s="27">
        <v>3108</v>
      </c>
      <c r="F26" s="28">
        <v>3084</v>
      </c>
      <c r="G26" s="28">
        <v>3017</v>
      </c>
      <c r="H26" s="28">
        <v>2126</v>
      </c>
      <c r="I26" s="305" t="s">
        <v>143</v>
      </c>
      <c r="J26" s="28">
        <v>777</v>
      </c>
      <c r="K26" s="28">
        <v>114</v>
      </c>
      <c r="L26" s="28">
        <v>67</v>
      </c>
      <c r="M26" s="28">
        <v>24</v>
      </c>
      <c r="N26" s="28">
        <v>8729</v>
      </c>
    </row>
    <row r="27" spans="3:14" ht="21" customHeight="1">
      <c r="C27" s="304" t="s">
        <v>144</v>
      </c>
      <c r="D27" s="301"/>
      <c r="E27" s="27">
        <v>3092</v>
      </c>
      <c r="F27" s="28">
        <v>3047</v>
      </c>
      <c r="G27" s="28">
        <v>2996</v>
      </c>
      <c r="H27" s="28">
        <v>2041</v>
      </c>
      <c r="I27" s="305">
        <v>18</v>
      </c>
      <c r="J27" s="28">
        <v>770</v>
      </c>
      <c r="K27" s="28">
        <v>167</v>
      </c>
      <c r="L27" s="28">
        <v>51</v>
      </c>
      <c r="M27" s="28">
        <v>45</v>
      </c>
      <c r="N27" s="28">
        <v>8119</v>
      </c>
    </row>
    <row r="28" spans="3:14" ht="21" customHeight="1">
      <c r="C28" s="304" t="s">
        <v>145</v>
      </c>
      <c r="D28" s="301"/>
      <c r="E28" s="27">
        <v>5757</v>
      </c>
      <c r="F28" s="28">
        <v>5732</v>
      </c>
      <c r="G28" s="28">
        <v>5624</v>
      </c>
      <c r="H28" s="28">
        <v>3603</v>
      </c>
      <c r="I28" s="305">
        <v>809</v>
      </c>
      <c r="J28" s="28">
        <v>999</v>
      </c>
      <c r="K28" s="28">
        <v>213</v>
      </c>
      <c r="L28" s="28">
        <v>108</v>
      </c>
      <c r="M28" s="28">
        <v>25</v>
      </c>
      <c r="N28" s="28">
        <v>15716</v>
      </c>
    </row>
    <row r="29" spans="3:14" ht="21" customHeight="1">
      <c r="C29" s="304" t="s">
        <v>146</v>
      </c>
      <c r="D29" s="301"/>
      <c r="E29" s="27">
        <v>1319</v>
      </c>
      <c r="F29" s="28">
        <v>1313</v>
      </c>
      <c r="G29" s="28">
        <v>1281</v>
      </c>
      <c r="H29" s="28">
        <v>1240</v>
      </c>
      <c r="I29" s="305" t="s">
        <v>140</v>
      </c>
      <c r="J29" s="28">
        <v>36</v>
      </c>
      <c r="K29" s="28">
        <v>5</v>
      </c>
      <c r="L29" s="28">
        <v>32</v>
      </c>
      <c r="M29" s="28">
        <v>6</v>
      </c>
      <c r="N29" s="28">
        <v>4176</v>
      </c>
    </row>
    <row r="30" spans="3:14" ht="21" customHeight="1">
      <c r="C30" s="304" t="s">
        <v>147</v>
      </c>
      <c r="D30" s="301"/>
      <c r="E30" s="27">
        <v>3192</v>
      </c>
      <c r="F30" s="28">
        <v>3180</v>
      </c>
      <c r="G30" s="28">
        <v>3123</v>
      </c>
      <c r="H30" s="28">
        <v>2210</v>
      </c>
      <c r="I30" s="305" t="s">
        <v>140</v>
      </c>
      <c r="J30" s="28">
        <v>816</v>
      </c>
      <c r="K30" s="28">
        <v>97</v>
      </c>
      <c r="L30" s="28">
        <v>57</v>
      </c>
      <c r="M30" s="28">
        <v>12</v>
      </c>
      <c r="N30" s="28">
        <v>9303</v>
      </c>
    </row>
    <row r="31" spans="3:14" ht="21" customHeight="1">
      <c r="C31" s="304" t="s">
        <v>148</v>
      </c>
      <c r="D31" s="301"/>
      <c r="E31" s="27">
        <v>2069</v>
      </c>
      <c r="F31" s="28">
        <v>2051</v>
      </c>
      <c r="G31" s="28">
        <v>1997</v>
      </c>
      <c r="H31" s="28">
        <v>1696</v>
      </c>
      <c r="I31" s="305">
        <v>125</v>
      </c>
      <c r="J31" s="28">
        <v>144</v>
      </c>
      <c r="K31" s="28">
        <v>32</v>
      </c>
      <c r="L31" s="28">
        <v>54</v>
      </c>
      <c r="M31" s="28">
        <v>18</v>
      </c>
      <c r="N31" s="28">
        <v>6422</v>
      </c>
    </row>
    <row r="32" spans="3:14" ht="21" customHeight="1">
      <c r="C32" s="304" t="s">
        <v>149</v>
      </c>
      <c r="D32" s="301"/>
      <c r="E32" s="27">
        <v>3602</v>
      </c>
      <c r="F32" s="28">
        <v>3487</v>
      </c>
      <c r="G32" s="28">
        <v>3439</v>
      </c>
      <c r="H32" s="28">
        <v>2017</v>
      </c>
      <c r="I32" s="305">
        <v>194</v>
      </c>
      <c r="J32" s="28">
        <v>969</v>
      </c>
      <c r="K32" s="28">
        <v>259</v>
      </c>
      <c r="L32" s="28">
        <v>48</v>
      </c>
      <c r="M32" s="28">
        <v>115</v>
      </c>
      <c r="N32" s="28">
        <v>9449</v>
      </c>
    </row>
    <row r="33" spans="3:14" ht="21" customHeight="1">
      <c r="C33" s="304" t="s">
        <v>150</v>
      </c>
      <c r="D33" s="301"/>
      <c r="E33" s="27">
        <v>1924</v>
      </c>
      <c r="F33" s="28">
        <v>1906</v>
      </c>
      <c r="G33" s="28">
        <v>1880</v>
      </c>
      <c r="H33" s="28">
        <v>1488</v>
      </c>
      <c r="I33" s="305" t="s">
        <v>140</v>
      </c>
      <c r="J33" s="28">
        <v>364</v>
      </c>
      <c r="K33" s="28">
        <v>28</v>
      </c>
      <c r="L33" s="28">
        <v>26</v>
      </c>
      <c r="M33" s="28">
        <v>18</v>
      </c>
      <c r="N33" s="28">
        <v>5685</v>
      </c>
    </row>
    <row r="34" spans="3:14" ht="21" customHeight="1">
      <c r="C34" s="304" t="s">
        <v>151</v>
      </c>
      <c r="D34" s="301"/>
      <c r="E34" s="27">
        <v>4223</v>
      </c>
      <c r="F34" s="28">
        <v>4071</v>
      </c>
      <c r="G34" s="28">
        <v>4022</v>
      </c>
      <c r="H34" s="28">
        <v>2517</v>
      </c>
      <c r="I34" s="305">
        <v>36</v>
      </c>
      <c r="J34" s="28">
        <v>1290</v>
      </c>
      <c r="K34" s="28">
        <v>179</v>
      </c>
      <c r="L34" s="28">
        <v>49</v>
      </c>
      <c r="M34" s="28">
        <v>152</v>
      </c>
      <c r="N34" s="28">
        <v>10887</v>
      </c>
    </row>
    <row r="35" spans="3:14" ht="21" customHeight="1">
      <c r="C35" s="304" t="s">
        <v>152</v>
      </c>
      <c r="D35" s="301"/>
      <c r="E35" s="27">
        <v>2130</v>
      </c>
      <c r="F35" s="28">
        <v>2118</v>
      </c>
      <c r="G35" s="28">
        <v>2092</v>
      </c>
      <c r="H35" s="28">
        <v>1761</v>
      </c>
      <c r="I35" s="305">
        <v>216</v>
      </c>
      <c r="J35" s="28">
        <v>106</v>
      </c>
      <c r="K35" s="28">
        <v>9</v>
      </c>
      <c r="L35" s="28">
        <v>26</v>
      </c>
      <c r="M35" s="28">
        <v>12</v>
      </c>
      <c r="N35" s="28">
        <v>6751</v>
      </c>
    </row>
    <row r="36" spans="3:14" ht="21" customHeight="1">
      <c r="C36" s="304" t="s">
        <v>153</v>
      </c>
      <c r="D36" s="301"/>
      <c r="E36" s="27">
        <v>255</v>
      </c>
      <c r="F36" s="28">
        <v>251</v>
      </c>
      <c r="G36" s="28">
        <v>247</v>
      </c>
      <c r="H36" s="28">
        <v>234</v>
      </c>
      <c r="I36" s="305" t="s">
        <v>154</v>
      </c>
      <c r="J36" s="28">
        <v>12</v>
      </c>
      <c r="K36" s="28">
        <v>1</v>
      </c>
      <c r="L36" s="28">
        <v>4</v>
      </c>
      <c r="M36" s="28">
        <v>4</v>
      </c>
      <c r="N36" s="28">
        <v>492</v>
      </c>
    </row>
    <row r="37" spans="3:14" ht="21" customHeight="1">
      <c r="C37" s="304" t="s">
        <v>155</v>
      </c>
      <c r="D37" s="301"/>
      <c r="E37" s="27">
        <v>6608</v>
      </c>
      <c r="F37" s="28">
        <v>6591</v>
      </c>
      <c r="G37" s="28">
        <v>6508</v>
      </c>
      <c r="H37" s="28">
        <v>5641</v>
      </c>
      <c r="I37" s="28">
        <v>43</v>
      </c>
      <c r="J37" s="28">
        <v>788</v>
      </c>
      <c r="K37" s="28">
        <v>36</v>
      </c>
      <c r="L37" s="28">
        <v>83</v>
      </c>
      <c r="M37" s="28">
        <v>17</v>
      </c>
      <c r="N37" s="28">
        <v>20709</v>
      </c>
    </row>
    <row r="38" spans="1:14" ht="6" customHeight="1" thickBot="1">
      <c r="A38" s="306"/>
      <c r="B38" s="306"/>
      <c r="C38" s="307"/>
      <c r="D38" s="307"/>
      <c r="E38" s="308"/>
      <c r="F38" s="309"/>
      <c r="G38" s="309"/>
      <c r="H38" s="309"/>
      <c r="I38" s="309"/>
      <c r="J38" s="309"/>
      <c r="K38" s="309"/>
      <c r="L38" s="309"/>
      <c r="M38" s="309"/>
      <c r="N38" s="309"/>
    </row>
    <row r="39" spans="2:14" ht="15.75" customHeight="1">
      <c r="B39" s="310" t="s">
        <v>156</v>
      </c>
      <c r="C39" s="301"/>
      <c r="D39" s="301"/>
      <c r="E39" s="301"/>
      <c r="F39" s="301"/>
      <c r="G39" s="301"/>
      <c r="H39" s="301"/>
      <c r="I39" s="301"/>
      <c r="J39" s="301"/>
      <c r="K39" s="301"/>
      <c r="L39" s="301"/>
      <c r="M39" s="301"/>
      <c r="N39" s="301"/>
    </row>
    <row r="40" spans="2:14" ht="15.75" customHeight="1">
      <c r="B40" s="310" t="s">
        <v>157</v>
      </c>
      <c r="C40" s="301"/>
      <c r="D40" s="301"/>
      <c r="E40" s="301"/>
      <c r="F40" s="301"/>
      <c r="G40" s="301"/>
      <c r="H40" s="301"/>
      <c r="I40" s="301"/>
      <c r="J40" s="301"/>
      <c r="K40" s="301"/>
      <c r="L40" s="301"/>
      <c r="M40" s="301"/>
      <c r="N40" s="301"/>
    </row>
    <row r="41" spans="3:14" ht="13.5">
      <c r="C41" s="301"/>
      <c r="D41" s="301"/>
      <c r="E41" s="301"/>
      <c r="F41" s="301"/>
      <c r="G41" s="301"/>
      <c r="H41" s="301"/>
      <c r="I41" s="301"/>
      <c r="J41" s="301"/>
      <c r="K41" s="301"/>
      <c r="L41" s="301"/>
      <c r="M41" s="301"/>
      <c r="N41" s="301"/>
    </row>
    <row r="42" spans="3:14" ht="13.5">
      <c r="C42" s="301"/>
      <c r="D42" s="301"/>
      <c r="E42" s="301"/>
      <c r="F42" s="301"/>
      <c r="G42" s="301"/>
      <c r="H42" s="301"/>
      <c r="I42" s="301"/>
      <c r="J42" s="301"/>
      <c r="K42" s="301"/>
      <c r="L42" s="301"/>
      <c r="M42" s="301"/>
      <c r="N42" s="301"/>
    </row>
    <row r="43" spans="3:14" ht="13.5">
      <c r="C43" s="301"/>
      <c r="D43" s="301"/>
      <c r="E43" s="301"/>
      <c r="F43" s="301"/>
      <c r="G43" s="301"/>
      <c r="H43" s="301"/>
      <c r="I43" s="301"/>
      <c r="J43" s="301"/>
      <c r="K43" s="301"/>
      <c r="L43" s="301"/>
      <c r="M43" s="301"/>
      <c r="N43" s="301"/>
    </row>
    <row r="44" spans="3:14" ht="13.5">
      <c r="C44" s="301"/>
      <c r="D44" s="301"/>
      <c r="E44" s="301"/>
      <c r="F44" s="301"/>
      <c r="G44" s="301"/>
      <c r="H44" s="301"/>
      <c r="I44" s="301"/>
      <c r="J44" s="301"/>
      <c r="K44" s="301"/>
      <c r="L44" s="301"/>
      <c r="M44" s="301"/>
      <c r="N44" s="301"/>
    </row>
    <row r="45" spans="3:14" ht="13.5">
      <c r="C45" s="301"/>
      <c r="D45" s="301"/>
      <c r="E45" s="301"/>
      <c r="F45" s="301"/>
      <c r="G45" s="301"/>
      <c r="H45" s="301"/>
      <c r="I45" s="301"/>
      <c r="J45" s="301"/>
      <c r="K45" s="301"/>
      <c r="L45" s="301"/>
      <c r="M45" s="301"/>
      <c r="N45" s="301"/>
    </row>
    <row r="46" spans="3:14" ht="13.5">
      <c r="C46" s="301"/>
      <c r="D46" s="301"/>
      <c r="E46" s="301"/>
      <c r="F46" s="301"/>
      <c r="G46" s="301"/>
      <c r="H46" s="301"/>
      <c r="I46" s="301"/>
      <c r="J46" s="301"/>
      <c r="K46" s="301"/>
      <c r="L46" s="301"/>
      <c r="M46" s="301"/>
      <c r="N46" s="301"/>
    </row>
    <row r="47" spans="3:14" ht="13.5">
      <c r="C47" s="301"/>
      <c r="D47" s="301"/>
      <c r="E47" s="301"/>
      <c r="F47" s="301"/>
      <c r="G47" s="301"/>
      <c r="H47" s="301"/>
      <c r="I47" s="301"/>
      <c r="J47" s="301"/>
      <c r="K47" s="301"/>
      <c r="L47" s="301"/>
      <c r="M47" s="301"/>
      <c r="N47" s="301"/>
    </row>
    <row r="48" spans="3:14" ht="13.5">
      <c r="C48" s="301"/>
      <c r="D48" s="301"/>
      <c r="E48" s="301"/>
      <c r="F48" s="301"/>
      <c r="G48" s="301"/>
      <c r="H48" s="301"/>
      <c r="I48" s="301"/>
      <c r="J48" s="301"/>
      <c r="K48" s="301"/>
      <c r="L48" s="301"/>
      <c r="M48" s="301"/>
      <c r="N48" s="301"/>
    </row>
    <row r="49" spans="3:14" ht="13.5">
      <c r="C49" s="301"/>
      <c r="D49" s="301"/>
      <c r="E49" s="301"/>
      <c r="F49" s="301"/>
      <c r="G49" s="301"/>
      <c r="H49" s="301"/>
      <c r="I49" s="301"/>
      <c r="J49" s="301"/>
      <c r="K49" s="301"/>
      <c r="L49" s="301"/>
      <c r="M49" s="301"/>
      <c r="N49" s="301"/>
    </row>
    <row r="50" spans="3:14" ht="13.5">
      <c r="C50" s="301"/>
      <c r="D50" s="301"/>
      <c r="E50" s="301"/>
      <c r="F50" s="301"/>
      <c r="G50" s="301"/>
      <c r="H50" s="301"/>
      <c r="I50" s="301"/>
      <c r="J50" s="301"/>
      <c r="K50" s="301"/>
      <c r="L50" s="301"/>
      <c r="M50" s="301"/>
      <c r="N50" s="301"/>
    </row>
    <row r="51" spans="3:14" ht="13.5">
      <c r="C51" s="301"/>
      <c r="D51" s="301"/>
      <c r="E51" s="301"/>
      <c r="F51" s="301"/>
      <c r="G51" s="301"/>
      <c r="H51" s="301"/>
      <c r="I51" s="301"/>
      <c r="J51" s="301"/>
      <c r="K51" s="301"/>
      <c r="L51" s="301"/>
      <c r="M51" s="301"/>
      <c r="N51" s="301"/>
    </row>
    <row r="52" spans="3:14" ht="13.5">
      <c r="C52" s="301"/>
      <c r="D52" s="301"/>
      <c r="E52" s="301"/>
      <c r="F52" s="301"/>
      <c r="G52" s="301"/>
      <c r="H52" s="301"/>
      <c r="I52" s="301"/>
      <c r="J52" s="301"/>
      <c r="K52" s="301"/>
      <c r="L52" s="301"/>
      <c r="M52" s="301"/>
      <c r="N52" s="301"/>
    </row>
    <row r="53" spans="3:14" ht="13.5">
      <c r="C53" s="301"/>
      <c r="D53" s="301"/>
      <c r="E53" s="301"/>
      <c r="F53" s="301"/>
      <c r="G53" s="301"/>
      <c r="H53" s="301"/>
      <c r="I53" s="301"/>
      <c r="J53" s="301"/>
      <c r="K53" s="301"/>
      <c r="L53" s="301"/>
      <c r="M53" s="301"/>
      <c r="N53" s="301"/>
    </row>
    <row r="54" spans="3:14" ht="13.5">
      <c r="C54" s="301"/>
      <c r="D54" s="301"/>
      <c r="E54" s="301"/>
      <c r="F54" s="301"/>
      <c r="G54" s="301"/>
      <c r="H54" s="301"/>
      <c r="I54" s="301"/>
      <c r="J54" s="301"/>
      <c r="K54" s="301"/>
      <c r="L54" s="301"/>
      <c r="M54" s="301"/>
      <c r="N54" s="301"/>
    </row>
    <row r="55" spans="3:14" ht="13.5">
      <c r="C55" s="301"/>
      <c r="D55" s="301"/>
      <c r="E55" s="301"/>
      <c r="F55" s="301"/>
      <c r="G55" s="301"/>
      <c r="H55" s="301"/>
      <c r="I55" s="301"/>
      <c r="J55" s="301"/>
      <c r="K55" s="301"/>
      <c r="L55" s="301"/>
      <c r="M55" s="301"/>
      <c r="N55" s="301"/>
    </row>
    <row r="56" spans="3:14" ht="13.5">
      <c r="C56" s="301"/>
      <c r="D56" s="301"/>
      <c r="E56" s="301"/>
      <c r="F56" s="301"/>
      <c r="G56" s="301"/>
      <c r="H56" s="301"/>
      <c r="I56" s="301"/>
      <c r="J56" s="301"/>
      <c r="K56" s="301"/>
      <c r="L56" s="301"/>
      <c r="M56" s="301"/>
      <c r="N56" s="301"/>
    </row>
    <row r="57" spans="3:14" ht="13.5">
      <c r="C57" s="301"/>
      <c r="D57" s="301"/>
      <c r="E57" s="301"/>
      <c r="F57" s="301"/>
      <c r="G57" s="301"/>
      <c r="H57" s="301"/>
      <c r="I57" s="301"/>
      <c r="J57" s="301"/>
      <c r="K57" s="301"/>
      <c r="L57" s="301"/>
      <c r="M57" s="301"/>
      <c r="N57" s="301"/>
    </row>
    <row r="58" spans="3:14" ht="13.5">
      <c r="C58" s="301"/>
      <c r="D58" s="301"/>
      <c r="E58" s="301"/>
      <c r="F58" s="301"/>
      <c r="G58" s="301"/>
      <c r="H58" s="301"/>
      <c r="I58" s="301"/>
      <c r="J58" s="301"/>
      <c r="K58" s="301"/>
      <c r="L58" s="301"/>
      <c r="M58" s="301"/>
      <c r="N58" s="301"/>
    </row>
    <row r="59" spans="3:14" ht="13.5">
      <c r="C59" s="301"/>
      <c r="D59" s="301"/>
      <c r="E59" s="301"/>
      <c r="F59" s="301"/>
      <c r="G59" s="301"/>
      <c r="H59" s="301"/>
      <c r="I59" s="301"/>
      <c r="J59" s="301"/>
      <c r="K59" s="301"/>
      <c r="L59" s="301"/>
      <c r="M59" s="301"/>
      <c r="N59" s="301"/>
    </row>
    <row r="60" spans="3:14" ht="13.5">
      <c r="C60" s="301"/>
      <c r="D60" s="301"/>
      <c r="E60" s="301"/>
      <c r="F60" s="301"/>
      <c r="G60" s="301"/>
      <c r="H60" s="301"/>
      <c r="I60" s="301"/>
      <c r="J60" s="301"/>
      <c r="K60" s="301"/>
      <c r="L60" s="301"/>
      <c r="M60" s="301"/>
      <c r="N60" s="301"/>
    </row>
    <row r="61" spans="3:14" ht="13.5">
      <c r="C61" s="301"/>
      <c r="D61" s="301"/>
      <c r="E61" s="301"/>
      <c r="F61" s="301"/>
      <c r="G61" s="301"/>
      <c r="H61" s="301"/>
      <c r="I61" s="301"/>
      <c r="J61" s="301"/>
      <c r="K61" s="301"/>
      <c r="L61" s="301"/>
      <c r="M61" s="301"/>
      <c r="N61" s="301"/>
    </row>
    <row r="62" spans="3:14" ht="13.5">
      <c r="C62" s="301"/>
      <c r="D62" s="301"/>
      <c r="E62" s="301"/>
      <c r="F62" s="301"/>
      <c r="G62" s="301"/>
      <c r="H62" s="301"/>
      <c r="I62" s="301"/>
      <c r="J62" s="301"/>
      <c r="K62" s="301"/>
      <c r="L62" s="301"/>
      <c r="M62" s="301"/>
      <c r="N62" s="301"/>
    </row>
    <row r="63" spans="3:14" ht="13.5">
      <c r="C63" s="301"/>
      <c r="D63" s="301"/>
      <c r="E63" s="301"/>
      <c r="F63" s="301"/>
      <c r="G63" s="301"/>
      <c r="H63" s="301"/>
      <c r="I63" s="301"/>
      <c r="J63" s="301"/>
      <c r="K63" s="301"/>
      <c r="L63" s="301"/>
      <c r="M63" s="301"/>
      <c r="N63" s="301"/>
    </row>
  </sheetData>
  <mergeCells count="11">
    <mergeCell ref="B8:C8"/>
    <mergeCell ref="B10:C10"/>
    <mergeCell ref="B12:C12"/>
    <mergeCell ref="B20:C20"/>
    <mergeCell ref="A1:N1"/>
    <mergeCell ref="B4:C6"/>
    <mergeCell ref="N4:N6"/>
    <mergeCell ref="L5:L6"/>
    <mergeCell ref="E4:E6"/>
    <mergeCell ref="F5:F6"/>
    <mergeCell ref="M4:M6"/>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8"/>
  </sheetPr>
  <dimension ref="A1:I11"/>
  <sheetViews>
    <sheetView showGridLines="0" workbookViewId="0" topLeftCell="A1">
      <selection activeCell="A3" sqref="A3"/>
    </sheetView>
  </sheetViews>
  <sheetFormatPr defaultColWidth="8.796875" defaultRowHeight="14.25"/>
  <cols>
    <col min="1" max="9" width="10.5" style="70" customWidth="1"/>
    <col min="10" max="16384" width="11.3984375" style="70" customWidth="1"/>
  </cols>
  <sheetData>
    <row r="1" spans="1:9" ht="17.25">
      <c r="A1" s="528" t="s">
        <v>434</v>
      </c>
      <c r="B1" s="528"/>
      <c r="C1" s="528"/>
      <c r="D1" s="528"/>
      <c r="E1" s="528"/>
      <c r="F1" s="528"/>
      <c r="G1" s="528"/>
      <c r="H1" s="528"/>
      <c r="I1" s="528"/>
    </row>
    <row r="3" spans="1:9" ht="14.25" thickBot="1">
      <c r="A3" s="163" t="s">
        <v>435</v>
      </c>
      <c r="B3" s="163"/>
      <c r="C3" s="163"/>
      <c r="D3" s="163"/>
      <c r="E3" s="163"/>
      <c r="F3" s="163"/>
      <c r="G3" s="163"/>
      <c r="H3" s="163"/>
      <c r="I3" s="163"/>
    </row>
    <row r="4" spans="1:9" ht="18" customHeight="1">
      <c r="A4" s="533" t="s">
        <v>167</v>
      </c>
      <c r="B4" s="534"/>
      <c r="C4" s="534"/>
      <c r="D4" s="534"/>
      <c r="E4" s="534"/>
      <c r="F4" s="534"/>
      <c r="G4" s="534"/>
      <c r="H4" s="535"/>
      <c r="I4" s="529" t="s">
        <v>168</v>
      </c>
    </row>
    <row r="5" spans="1:9" ht="18" customHeight="1">
      <c r="A5" s="536" t="s">
        <v>158</v>
      </c>
      <c r="B5" s="538" t="s">
        <v>159</v>
      </c>
      <c r="C5" s="539"/>
      <c r="D5" s="540"/>
      <c r="E5" s="538" t="s">
        <v>169</v>
      </c>
      <c r="F5" s="539"/>
      <c r="G5" s="539"/>
      <c r="H5" s="540"/>
      <c r="I5" s="530"/>
    </row>
    <row r="6" spans="1:9" ht="13.5">
      <c r="A6" s="537"/>
      <c r="B6" s="532" t="s">
        <v>158</v>
      </c>
      <c r="C6" s="82" t="s">
        <v>160</v>
      </c>
      <c r="D6" s="82" t="s">
        <v>160</v>
      </c>
      <c r="E6" s="532" t="s">
        <v>158</v>
      </c>
      <c r="F6" s="82" t="s">
        <v>161</v>
      </c>
      <c r="G6" s="532" t="s">
        <v>162</v>
      </c>
      <c r="H6" s="532" t="s">
        <v>163</v>
      </c>
      <c r="I6" s="530"/>
    </row>
    <row r="7" spans="1:9" ht="13.5">
      <c r="A7" s="455"/>
      <c r="B7" s="466"/>
      <c r="C7" s="91" t="s">
        <v>164</v>
      </c>
      <c r="D7" s="91" t="s">
        <v>165</v>
      </c>
      <c r="E7" s="466"/>
      <c r="F7" s="91" t="s">
        <v>166</v>
      </c>
      <c r="G7" s="466"/>
      <c r="H7" s="466"/>
      <c r="I7" s="531"/>
    </row>
    <row r="8" spans="1:9" ht="24.75" customHeight="1" thickBot="1">
      <c r="A8" s="314">
        <v>154790</v>
      </c>
      <c r="B8" s="314">
        <v>132650</v>
      </c>
      <c r="C8" s="314">
        <v>132090</v>
      </c>
      <c r="D8" s="314">
        <v>570</v>
      </c>
      <c r="E8" s="314">
        <v>22140</v>
      </c>
      <c r="F8" s="314">
        <v>670</v>
      </c>
      <c r="G8" s="314">
        <v>21290</v>
      </c>
      <c r="H8" s="314">
        <v>190</v>
      </c>
      <c r="I8" s="314">
        <v>270</v>
      </c>
    </row>
    <row r="9" ht="13.5">
      <c r="A9" s="209" t="s">
        <v>72</v>
      </c>
    </row>
    <row r="10" spans="1:9" ht="13.5">
      <c r="A10" s="228" t="s">
        <v>170</v>
      </c>
      <c r="B10" s="228"/>
      <c r="C10" s="228"/>
      <c r="D10" s="228"/>
      <c r="E10" s="228"/>
      <c r="F10" s="228"/>
      <c r="G10" s="228"/>
      <c r="H10" s="228"/>
      <c r="I10" s="228"/>
    </row>
    <row r="11" spans="1:9" ht="13.5">
      <c r="A11" s="228" t="s">
        <v>171</v>
      </c>
      <c r="B11" s="228"/>
      <c r="C11" s="228"/>
      <c r="D11" s="228"/>
      <c r="E11" s="228"/>
      <c r="F11" s="228"/>
      <c r="G11" s="228"/>
      <c r="H11" s="228"/>
      <c r="I11" s="228"/>
    </row>
  </sheetData>
  <mergeCells count="10">
    <mergeCell ref="A1:I1"/>
    <mergeCell ref="I4:I7"/>
    <mergeCell ref="H6:H7"/>
    <mergeCell ref="A4:H4"/>
    <mergeCell ref="A5:A7"/>
    <mergeCell ref="B6:B7"/>
    <mergeCell ref="E6:E7"/>
    <mergeCell ref="G6:G7"/>
    <mergeCell ref="B5:D5"/>
    <mergeCell ref="E5:H5"/>
  </mergeCells>
  <printOptions/>
  <pageMargins left="0.5118110236220472" right="0" top="0.984251968503937" bottom="0.984251968503937" header="0.5118110236220472" footer="0.5118110236220472"/>
  <pageSetup horizontalDpi="400" verticalDpi="4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P14"/>
  <sheetViews>
    <sheetView showGridLines="0" workbookViewId="0" topLeftCell="A1">
      <selection activeCell="A1" sqref="A1:P1"/>
    </sheetView>
  </sheetViews>
  <sheetFormatPr defaultColWidth="8.796875" defaultRowHeight="14.25"/>
  <cols>
    <col min="1" max="1" width="2.69921875" style="70" customWidth="1"/>
    <col min="2" max="2" width="12.59765625" style="70" customWidth="1"/>
    <col min="3" max="3" width="6.59765625" style="70" customWidth="1"/>
    <col min="4" max="4" width="5.5" style="70" customWidth="1"/>
    <col min="5" max="5" width="5.59765625" style="70" customWidth="1"/>
    <col min="6" max="10" width="6" style="70" customWidth="1"/>
    <col min="11" max="12" width="7.5" style="70" customWidth="1"/>
    <col min="13" max="13" width="7.19921875" style="70" customWidth="1"/>
    <col min="14" max="14" width="5.5" style="70" customWidth="1"/>
    <col min="15" max="15" width="6" style="70" customWidth="1"/>
    <col min="16" max="16" width="6.8984375" style="70" customWidth="1"/>
    <col min="17" max="16384" width="11.3984375" style="70" customWidth="1"/>
  </cols>
  <sheetData>
    <row r="1" spans="1:16" ht="17.25">
      <c r="A1" s="528" t="s">
        <v>436</v>
      </c>
      <c r="B1" s="528"/>
      <c r="C1" s="528"/>
      <c r="D1" s="528"/>
      <c r="E1" s="528"/>
      <c r="F1" s="528"/>
      <c r="G1" s="528"/>
      <c r="H1" s="528"/>
      <c r="I1" s="528"/>
      <c r="J1" s="528"/>
      <c r="K1" s="528"/>
      <c r="L1" s="528"/>
      <c r="M1" s="528"/>
      <c r="N1" s="528"/>
      <c r="O1" s="528"/>
      <c r="P1" s="528"/>
    </row>
    <row r="2" spans="1:16" ht="17.25">
      <c r="A2" s="528" t="s">
        <v>437</v>
      </c>
      <c r="B2" s="528"/>
      <c r="C2" s="528"/>
      <c r="D2" s="528"/>
      <c r="E2" s="528"/>
      <c r="F2" s="528"/>
      <c r="G2" s="528"/>
      <c r="H2" s="528"/>
      <c r="I2" s="528"/>
      <c r="J2" s="528"/>
      <c r="K2" s="528"/>
      <c r="L2" s="528"/>
      <c r="M2" s="528"/>
      <c r="N2" s="528"/>
      <c r="O2" s="528"/>
      <c r="P2" s="528"/>
    </row>
    <row r="3" spans="7:8" ht="13.5">
      <c r="G3" s="213"/>
      <c r="H3" s="213"/>
    </row>
    <row r="4" spans="1:16" ht="18" thickBot="1">
      <c r="A4" s="163" t="s">
        <v>438</v>
      </c>
      <c r="B4" s="315"/>
      <c r="C4" s="163"/>
      <c r="D4" s="163"/>
      <c r="E4" s="163"/>
      <c r="F4" s="163"/>
      <c r="G4" s="163"/>
      <c r="H4" s="163"/>
      <c r="I4" s="163"/>
      <c r="J4" s="163"/>
      <c r="K4" s="163"/>
      <c r="L4" s="163"/>
      <c r="M4" s="163"/>
      <c r="N4" s="163"/>
      <c r="O4" s="163"/>
      <c r="P4" s="163"/>
    </row>
    <row r="5" spans="1:16" ht="13.5">
      <c r="A5" s="467" t="s">
        <v>172</v>
      </c>
      <c r="B5" s="468"/>
      <c r="C5" s="326" t="s">
        <v>173</v>
      </c>
      <c r="D5" s="552" t="s">
        <v>174</v>
      </c>
      <c r="E5" s="450"/>
      <c r="F5" s="450"/>
      <c r="G5" s="450"/>
      <c r="H5" s="450"/>
      <c r="I5" s="450"/>
      <c r="J5" s="450"/>
      <c r="K5" s="450"/>
      <c r="L5" s="450"/>
      <c r="M5" s="450"/>
      <c r="N5" s="451"/>
      <c r="O5" s="541" t="s">
        <v>175</v>
      </c>
      <c r="P5" s="542"/>
    </row>
    <row r="6" spans="1:16" ht="13.5">
      <c r="A6" s="458"/>
      <c r="B6" s="469"/>
      <c r="C6" s="327"/>
      <c r="D6" s="404"/>
      <c r="E6" s="454"/>
      <c r="F6" s="454"/>
      <c r="G6" s="454"/>
      <c r="H6" s="454"/>
      <c r="I6" s="454"/>
      <c r="J6" s="454"/>
      <c r="K6" s="454"/>
      <c r="L6" s="454"/>
      <c r="M6" s="454"/>
      <c r="N6" s="455"/>
      <c r="O6" s="316" t="s">
        <v>439</v>
      </c>
      <c r="P6" s="317" t="s">
        <v>176</v>
      </c>
    </row>
    <row r="7" spans="1:16" ht="13.5">
      <c r="A7" s="458"/>
      <c r="B7" s="469"/>
      <c r="C7" s="327"/>
      <c r="D7" s="549" t="s">
        <v>440</v>
      </c>
      <c r="E7" s="318">
        <v>50</v>
      </c>
      <c r="F7" s="318">
        <v>10000</v>
      </c>
      <c r="G7" s="318">
        <v>20000</v>
      </c>
      <c r="H7" s="318">
        <v>40000</v>
      </c>
      <c r="I7" s="318">
        <v>60000</v>
      </c>
      <c r="J7" s="318">
        <v>80000</v>
      </c>
      <c r="K7" s="319">
        <v>100000</v>
      </c>
      <c r="L7" s="319">
        <v>150000</v>
      </c>
      <c r="M7" s="544" t="s">
        <v>441</v>
      </c>
      <c r="N7" s="543" t="s">
        <v>177</v>
      </c>
      <c r="O7" s="320" t="s">
        <v>178</v>
      </c>
      <c r="P7" s="321" t="s">
        <v>179</v>
      </c>
    </row>
    <row r="8" spans="1:16" ht="13.5">
      <c r="A8" s="458"/>
      <c r="B8" s="469"/>
      <c r="C8" s="327"/>
      <c r="D8" s="550"/>
      <c r="E8" s="257" t="s">
        <v>180</v>
      </c>
      <c r="F8" s="257" t="s">
        <v>180</v>
      </c>
      <c r="G8" s="257" t="s">
        <v>180</v>
      </c>
      <c r="H8" s="257" t="s">
        <v>180</v>
      </c>
      <c r="I8" s="257" t="s">
        <v>180</v>
      </c>
      <c r="J8" s="257" t="s">
        <v>180</v>
      </c>
      <c r="K8" s="257" t="s">
        <v>180</v>
      </c>
      <c r="L8" s="257" t="s">
        <v>180</v>
      </c>
      <c r="M8" s="545"/>
      <c r="N8" s="327"/>
      <c r="O8" s="322" t="s">
        <v>181</v>
      </c>
      <c r="P8" s="323" t="s">
        <v>182</v>
      </c>
    </row>
    <row r="9" spans="1:16" ht="13.5">
      <c r="A9" s="470"/>
      <c r="B9" s="438"/>
      <c r="C9" s="311"/>
      <c r="D9" s="551"/>
      <c r="E9" s="328">
        <v>9999</v>
      </c>
      <c r="F9" s="328">
        <v>19999</v>
      </c>
      <c r="G9" s="328">
        <v>39999</v>
      </c>
      <c r="H9" s="328">
        <v>59999</v>
      </c>
      <c r="I9" s="328">
        <v>79999</v>
      </c>
      <c r="J9" s="328">
        <v>99999</v>
      </c>
      <c r="K9" s="329">
        <v>150000</v>
      </c>
      <c r="L9" s="329">
        <v>199999</v>
      </c>
      <c r="M9" s="546"/>
      <c r="N9" s="311"/>
      <c r="O9" s="330" t="s">
        <v>183</v>
      </c>
      <c r="P9" s="331" t="s">
        <v>184</v>
      </c>
    </row>
    <row r="10" spans="1:16" ht="26.25" customHeight="1">
      <c r="A10" s="547" t="s">
        <v>442</v>
      </c>
      <c r="B10" s="548"/>
      <c r="C10" s="332">
        <v>55600</v>
      </c>
      <c r="D10" s="333">
        <v>1130</v>
      </c>
      <c r="E10" s="333">
        <v>3000</v>
      </c>
      <c r="F10" s="333">
        <v>5510</v>
      </c>
      <c r="G10" s="333">
        <v>9420</v>
      </c>
      <c r="H10" s="333">
        <v>19100</v>
      </c>
      <c r="I10" s="333">
        <v>11770</v>
      </c>
      <c r="J10" s="333">
        <v>2770</v>
      </c>
      <c r="K10" s="333">
        <v>1440</v>
      </c>
      <c r="L10" s="333">
        <v>90</v>
      </c>
      <c r="M10" s="333">
        <v>30</v>
      </c>
      <c r="N10" s="333">
        <v>1340</v>
      </c>
      <c r="O10" s="333">
        <v>46415</v>
      </c>
      <c r="P10" s="333">
        <v>47400</v>
      </c>
    </row>
    <row r="11" spans="1:16" ht="26.25" customHeight="1">
      <c r="A11" s="334"/>
      <c r="B11" s="335" t="s">
        <v>443</v>
      </c>
      <c r="C11" s="336">
        <v>55030</v>
      </c>
      <c r="D11" s="337">
        <v>1020</v>
      </c>
      <c r="E11" s="337">
        <v>2980</v>
      </c>
      <c r="F11" s="337">
        <v>5500</v>
      </c>
      <c r="G11" s="337">
        <v>9300</v>
      </c>
      <c r="H11" s="337">
        <v>18940</v>
      </c>
      <c r="I11" s="337">
        <v>11700</v>
      </c>
      <c r="J11" s="337">
        <v>2770</v>
      </c>
      <c r="K11" s="337">
        <v>1420</v>
      </c>
      <c r="L11" s="337">
        <v>90</v>
      </c>
      <c r="M11" s="338" t="s">
        <v>444</v>
      </c>
      <c r="N11" s="337">
        <v>1320</v>
      </c>
      <c r="O11" s="337">
        <v>46340</v>
      </c>
      <c r="P11" s="337">
        <v>47234</v>
      </c>
    </row>
    <row r="12" spans="1:16" ht="26.25" customHeight="1">
      <c r="A12" s="334"/>
      <c r="B12" s="335" t="s">
        <v>185</v>
      </c>
      <c r="C12" s="336">
        <v>570</v>
      </c>
      <c r="D12" s="338">
        <v>110</v>
      </c>
      <c r="E12" s="339">
        <v>20</v>
      </c>
      <c r="F12" s="338">
        <v>20</v>
      </c>
      <c r="G12" s="338">
        <v>110</v>
      </c>
      <c r="H12" s="338">
        <v>160</v>
      </c>
      <c r="I12" s="338">
        <v>70</v>
      </c>
      <c r="J12" s="338" t="s">
        <v>63</v>
      </c>
      <c r="K12" s="338">
        <v>20</v>
      </c>
      <c r="L12" s="338" t="s">
        <v>63</v>
      </c>
      <c r="M12" s="338">
        <v>30</v>
      </c>
      <c r="N12" s="339">
        <v>20</v>
      </c>
      <c r="O12" s="340">
        <v>53750</v>
      </c>
      <c r="P12" s="338">
        <v>67333</v>
      </c>
    </row>
    <row r="13" spans="1:16" ht="26.25" customHeight="1" thickBot="1">
      <c r="A13" s="341"/>
      <c r="B13" s="342" t="s">
        <v>186</v>
      </c>
      <c r="C13" s="343">
        <v>200</v>
      </c>
      <c r="D13" s="344">
        <v>170</v>
      </c>
      <c r="E13" s="344" t="s">
        <v>187</v>
      </c>
      <c r="F13" s="344" t="s">
        <v>187</v>
      </c>
      <c r="G13" s="344" t="s">
        <v>187</v>
      </c>
      <c r="H13" s="344" t="s">
        <v>187</v>
      </c>
      <c r="I13" s="344" t="s">
        <v>187</v>
      </c>
      <c r="J13" s="344" t="s">
        <v>187</v>
      </c>
      <c r="K13" s="344">
        <v>20</v>
      </c>
      <c r="L13" s="344" t="s">
        <v>187</v>
      </c>
      <c r="M13" s="344" t="s">
        <v>187</v>
      </c>
      <c r="N13" s="344">
        <v>20</v>
      </c>
      <c r="O13" s="344">
        <v>10700</v>
      </c>
      <c r="P13" s="344">
        <v>100000</v>
      </c>
    </row>
    <row r="14" spans="1:2" ht="13.5">
      <c r="A14" s="204" t="s">
        <v>72</v>
      </c>
      <c r="B14" s="204"/>
    </row>
  </sheetData>
  <mergeCells count="10">
    <mergeCell ref="A10:B10"/>
    <mergeCell ref="A5:B9"/>
    <mergeCell ref="C5:C9"/>
    <mergeCell ref="D7:D9"/>
    <mergeCell ref="D5:N6"/>
    <mergeCell ref="A1:P1"/>
    <mergeCell ref="A2:P2"/>
    <mergeCell ref="O5:P5"/>
    <mergeCell ref="N7:N9"/>
    <mergeCell ref="M7:M9"/>
  </mergeCells>
  <printOptions/>
  <pageMargins left="0.5118110236220472" right="0" top="0.984251968503937" bottom="0.984251968503937" header="0.5118110236220472" footer="0.5118110236220472"/>
  <pageSetup horizontalDpi="400" verticalDpi="400" orientation="portrait" paperSize="9" scale="94" r:id="rId1"/>
</worksheet>
</file>

<file path=xl/worksheets/sheet9.xml><?xml version="1.0" encoding="utf-8"?>
<worksheet xmlns="http://schemas.openxmlformats.org/spreadsheetml/2006/main" xmlns:r="http://schemas.openxmlformats.org/officeDocument/2006/relationships">
  <sheetPr>
    <tabColor indexed="48"/>
  </sheetPr>
  <dimension ref="A1:O14"/>
  <sheetViews>
    <sheetView showGridLines="0" workbookViewId="0" topLeftCell="A1">
      <selection activeCell="A1" sqref="A1:O1"/>
    </sheetView>
  </sheetViews>
  <sheetFormatPr defaultColWidth="8.796875" defaultRowHeight="14.25"/>
  <cols>
    <col min="1" max="1" width="2.09765625" style="70" customWidth="1"/>
    <col min="2" max="2" width="9.09765625" style="70" customWidth="1"/>
    <col min="3" max="3" width="7.5" style="70" customWidth="1"/>
    <col min="4" max="15" width="6.19921875" style="70" customWidth="1"/>
    <col min="16" max="16384" width="11.3984375" style="70" customWidth="1"/>
  </cols>
  <sheetData>
    <row r="1" spans="1:15" ht="21">
      <c r="A1" s="448" t="s">
        <v>445</v>
      </c>
      <c r="B1" s="448"/>
      <c r="C1" s="448"/>
      <c r="D1" s="448"/>
      <c r="E1" s="448"/>
      <c r="F1" s="448"/>
      <c r="G1" s="448"/>
      <c r="H1" s="448"/>
      <c r="I1" s="448"/>
      <c r="J1" s="448"/>
      <c r="K1" s="448"/>
      <c r="L1" s="448"/>
      <c r="M1" s="448"/>
      <c r="N1" s="448"/>
      <c r="O1" s="448"/>
    </row>
    <row r="3" spans="1:15" ht="18" thickBot="1">
      <c r="A3" s="163" t="s">
        <v>446</v>
      </c>
      <c r="B3" s="315"/>
      <c r="C3" s="163"/>
      <c r="D3" s="163"/>
      <c r="E3" s="163"/>
      <c r="F3" s="163"/>
      <c r="G3" s="163"/>
      <c r="H3" s="163"/>
      <c r="I3" s="163"/>
      <c r="J3" s="163"/>
      <c r="K3" s="163"/>
      <c r="L3" s="163"/>
      <c r="M3" s="163"/>
      <c r="N3" s="163"/>
      <c r="O3" s="163"/>
    </row>
    <row r="4" spans="1:15" ht="21.75" customHeight="1">
      <c r="A4" s="467" t="s">
        <v>188</v>
      </c>
      <c r="B4" s="468"/>
      <c r="C4" s="326" t="s">
        <v>447</v>
      </c>
      <c r="D4" s="555" t="s">
        <v>189</v>
      </c>
      <c r="E4" s="556"/>
      <c r="F4" s="557"/>
      <c r="G4" s="555" t="s">
        <v>190</v>
      </c>
      <c r="H4" s="556"/>
      <c r="I4" s="557"/>
      <c r="J4" s="555" t="s">
        <v>191</v>
      </c>
      <c r="K4" s="556"/>
      <c r="L4" s="556"/>
      <c r="M4" s="556"/>
      <c r="N4" s="557"/>
      <c r="O4" s="552" t="s">
        <v>37</v>
      </c>
    </row>
    <row r="5" spans="1:15" ht="15" customHeight="1">
      <c r="A5" s="458"/>
      <c r="B5" s="469"/>
      <c r="C5" s="327"/>
      <c r="D5" s="553" t="s">
        <v>448</v>
      </c>
      <c r="E5" s="553" t="s">
        <v>449</v>
      </c>
      <c r="F5" s="345" t="s">
        <v>450</v>
      </c>
      <c r="G5" s="553" t="s">
        <v>448</v>
      </c>
      <c r="H5" s="553" t="s">
        <v>449</v>
      </c>
      <c r="I5" s="345" t="s">
        <v>450</v>
      </c>
      <c r="J5" s="553" t="s">
        <v>448</v>
      </c>
      <c r="K5" s="553" t="s">
        <v>449</v>
      </c>
      <c r="L5" s="553" t="s">
        <v>450</v>
      </c>
      <c r="M5" s="345" t="s">
        <v>451</v>
      </c>
      <c r="N5" s="345" t="s">
        <v>452</v>
      </c>
      <c r="O5" s="558"/>
    </row>
    <row r="6" spans="1:15" ht="15" customHeight="1">
      <c r="A6" s="470"/>
      <c r="B6" s="438"/>
      <c r="C6" s="311"/>
      <c r="D6" s="311"/>
      <c r="E6" s="311"/>
      <c r="F6" s="346" t="s">
        <v>453</v>
      </c>
      <c r="G6" s="311"/>
      <c r="H6" s="311"/>
      <c r="I6" s="346" t="s">
        <v>453</v>
      </c>
      <c r="J6" s="311"/>
      <c r="K6" s="311"/>
      <c r="L6" s="311"/>
      <c r="M6" s="346" t="s">
        <v>454</v>
      </c>
      <c r="N6" s="346" t="s">
        <v>453</v>
      </c>
      <c r="O6" s="559"/>
    </row>
    <row r="7" spans="1:15" ht="18.75" customHeight="1">
      <c r="A7" s="459" t="s">
        <v>455</v>
      </c>
      <c r="B7" s="554"/>
      <c r="C7" s="347">
        <v>132650</v>
      </c>
      <c r="D7" s="348">
        <v>71890</v>
      </c>
      <c r="E7" s="348">
        <v>11370</v>
      </c>
      <c r="F7" s="348">
        <v>60520</v>
      </c>
      <c r="G7" s="348">
        <v>3780</v>
      </c>
      <c r="H7" s="348">
        <v>770</v>
      </c>
      <c r="I7" s="348">
        <v>3020</v>
      </c>
      <c r="J7" s="348">
        <v>55980</v>
      </c>
      <c r="K7" s="339" t="s">
        <v>456</v>
      </c>
      <c r="L7" s="348">
        <v>12180</v>
      </c>
      <c r="M7" s="348">
        <v>24040</v>
      </c>
      <c r="N7" s="348">
        <v>19760</v>
      </c>
      <c r="O7" s="348">
        <v>1000</v>
      </c>
    </row>
    <row r="8" spans="1:15" ht="18.75" customHeight="1">
      <c r="A8" s="350"/>
      <c r="B8" s="220" t="s">
        <v>457</v>
      </c>
      <c r="C8" s="351">
        <v>49770</v>
      </c>
      <c r="D8" s="338">
        <v>46610</v>
      </c>
      <c r="E8" s="338">
        <v>9770</v>
      </c>
      <c r="F8" s="338">
        <v>36840</v>
      </c>
      <c r="G8" s="338">
        <v>1740</v>
      </c>
      <c r="H8" s="338">
        <v>600</v>
      </c>
      <c r="I8" s="338">
        <v>1140</v>
      </c>
      <c r="J8" s="338">
        <v>1330</v>
      </c>
      <c r="K8" s="339" t="s">
        <v>456</v>
      </c>
      <c r="L8" s="338">
        <v>1310</v>
      </c>
      <c r="M8" s="339">
        <v>20</v>
      </c>
      <c r="N8" s="339" t="s">
        <v>456</v>
      </c>
      <c r="O8" s="339">
        <v>90</v>
      </c>
    </row>
    <row r="9" spans="1:15" ht="18.75" customHeight="1">
      <c r="A9" s="350"/>
      <c r="B9" s="220" t="s">
        <v>458</v>
      </c>
      <c r="C9" s="351">
        <v>20370</v>
      </c>
      <c r="D9" s="338">
        <v>18560</v>
      </c>
      <c r="E9" s="338">
        <v>1430</v>
      </c>
      <c r="F9" s="338">
        <v>17130</v>
      </c>
      <c r="G9" s="338">
        <v>570</v>
      </c>
      <c r="H9" s="338">
        <v>170</v>
      </c>
      <c r="I9" s="338">
        <v>410</v>
      </c>
      <c r="J9" s="338">
        <v>1200</v>
      </c>
      <c r="K9" s="339" t="s">
        <v>456</v>
      </c>
      <c r="L9" s="338">
        <v>1200</v>
      </c>
      <c r="M9" s="339" t="s">
        <v>456</v>
      </c>
      <c r="N9" s="339" t="s">
        <v>456</v>
      </c>
      <c r="O9" s="338">
        <v>30</v>
      </c>
    </row>
    <row r="10" spans="1:15" ht="18.75" customHeight="1" thickBot="1">
      <c r="A10" s="352"/>
      <c r="B10" s="353" t="s">
        <v>459</v>
      </c>
      <c r="C10" s="354">
        <v>62500</v>
      </c>
      <c r="D10" s="344">
        <v>6720</v>
      </c>
      <c r="E10" s="344">
        <v>160</v>
      </c>
      <c r="F10" s="344">
        <v>6560</v>
      </c>
      <c r="G10" s="344">
        <v>1460</v>
      </c>
      <c r="H10" s="344" t="s">
        <v>456</v>
      </c>
      <c r="I10" s="344">
        <v>1460</v>
      </c>
      <c r="J10" s="344">
        <v>53460</v>
      </c>
      <c r="K10" s="344" t="s">
        <v>456</v>
      </c>
      <c r="L10" s="344">
        <v>9670</v>
      </c>
      <c r="M10" s="344">
        <v>24030</v>
      </c>
      <c r="N10" s="344">
        <v>19760</v>
      </c>
      <c r="O10" s="344">
        <v>870</v>
      </c>
    </row>
    <row r="11" spans="1:2" ht="17.25">
      <c r="A11" s="204" t="s">
        <v>72</v>
      </c>
      <c r="B11" s="355"/>
    </row>
    <row r="14" ht="13.5">
      <c r="C14" s="356"/>
    </row>
  </sheetData>
  <mergeCells count="15">
    <mergeCell ref="A1:O1"/>
    <mergeCell ref="A7:B7"/>
    <mergeCell ref="A4:B6"/>
    <mergeCell ref="C4:C6"/>
    <mergeCell ref="D4:F4"/>
    <mergeCell ref="G4:I4"/>
    <mergeCell ref="J4:N4"/>
    <mergeCell ref="O4:O6"/>
    <mergeCell ref="D5:D6"/>
    <mergeCell ref="E5:E6"/>
    <mergeCell ref="L5:L6"/>
    <mergeCell ref="G5:G6"/>
    <mergeCell ref="H5:H6"/>
    <mergeCell ref="J5:J6"/>
    <mergeCell ref="K5:K6"/>
  </mergeCells>
  <printOptions/>
  <pageMargins left="0.5118110236220472" right="0" top="0.984251968503937" bottom="0.984251968503937"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K.Yoshida</cp:lastModifiedBy>
  <cp:lastPrinted>2006-03-22T08:39:59Z</cp:lastPrinted>
  <dcterms:created xsi:type="dcterms:W3CDTF">2000-01-19T06:47:22Z</dcterms:created>
  <dcterms:modified xsi:type="dcterms:W3CDTF">2006-03-22T08:40:30Z</dcterms:modified>
  <cp:category/>
  <cp:version/>
  <cp:contentType/>
  <cp:contentStatus/>
</cp:coreProperties>
</file>