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1800" windowWidth="14700" windowHeight="10800" activeTab="0"/>
  </bookViews>
  <sheets>
    <sheet name="第13表" sheetId="1" r:id="rId1"/>
    <sheet name="計算様式" sheetId="2" state="hidden" r:id="rId2"/>
  </sheets>
  <definedNames>
    <definedName name="_xlnm.Print_Area" localSheetId="0">'第13表'!$A$1:$I$24</definedName>
  </definedNames>
  <calcPr fullCalcOnLoad="1"/>
</workbook>
</file>

<file path=xl/sharedStrings.xml><?xml version="1.0" encoding="utf-8"?>
<sst xmlns="http://schemas.openxmlformats.org/spreadsheetml/2006/main" count="170" uniqueCount="132">
  <si>
    <t>第3表　従業地・通学地による常住市区町村，男女別15歳以上就業者数及び</t>
  </si>
  <si>
    <t>①</t>
  </si>
  <si>
    <t>②</t>
  </si>
  <si>
    <t>区         分</t>
  </si>
  <si>
    <t>15歳以上
就業者・通学
者総数  (A)</t>
  </si>
  <si>
    <t>高松市への
通勤・通学
者 数 (B)</t>
  </si>
  <si>
    <t>高松市への
通勤・通学
者流入率
(B/A)</t>
  </si>
  <si>
    <t>左のうち通勤者の状況</t>
  </si>
  <si>
    <t>Both sexes</t>
  </si>
  <si>
    <t>15歳以上
就業者数
(C)</t>
  </si>
  <si>
    <t>高松市への
通勤者数
(D)</t>
  </si>
  <si>
    <t>高松市への
通勤者流入
率(D/C)</t>
  </si>
  <si>
    <t>15歳以上通学者</t>
  </si>
  <si>
    <t>15歳未満通学者
を含む通学者</t>
  </si>
  <si>
    <t>通学する者</t>
  </si>
  <si>
    <t>村 に 常 住</t>
  </si>
  <si>
    <t>　　宅</t>
  </si>
  <si>
    <t>-</t>
  </si>
  <si>
    <t>　　外</t>
  </si>
  <si>
    <t>町 村 に 常 住</t>
  </si>
  <si>
    <t>　　内(takamatu)</t>
  </si>
  <si>
    <t>　　　</t>
  </si>
  <si>
    <t>202</t>
  </si>
  <si>
    <t>丸     亀      市</t>
  </si>
  <si>
    <t>203</t>
  </si>
  <si>
    <t>坂     出      市</t>
  </si>
  <si>
    <t>204</t>
  </si>
  <si>
    <t>善   通   寺   市</t>
  </si>
  <si>
    <t>205</t>
  </si>
  <si>
    <t>観   音   寺   市</t>
  </si>
  <si>
    <t>321</t>
  </si>
  <si>
    <t>内     海      町</t>
  </si>
  <si>
    <t>322</t>
  </si>
  <si>
    <t>土     庄      町</t>
  </si>
  <si>
    <t>323</t>
  </si>
  <si>
    <t>池     田      町</t>
  </si>
  <si>
    <t>341</t>
  </si>
  <si>
    <t>三     木      町</t>
  </si>
  <si>
    <t>342</t>
  </si>
  <si>
    <t>牟     礼      町</t>
  </si>
  <si>
    <t>343</t>
  </si>
  <si>
    <t>庵     治      町</t>
  </si>
  <si>
    <t>香     川      町</t>
  </si>
  <si>
    <t>香     南      町</t>
  </si>
  <si>
    <t>直     島      町</t>
  </si>
  <si>
    <t>綾     上      町</t>
  </si>
  <si>
    <t>綾     南      町</t>
  </si>
  <si>
    <t>国   分   寺   町</t>
  </si>
  <si>
    <t>宇   多   津   町</t>
  </si>
  <si>
    <t>琴     南      町</t>
  </si>
  <si>
    <t>満     濃      町</t>
  </si>
  <si>
    <t>琴     平      町</t>
  </si>
  <si>
    <t>多   度   津   町</t>
  </si>
  <si>
    <t>仲     南      町</t>
  </si>
  <si>
    <t>高     瀬      町</t>
  </si>
  <si>
    <t>山     本      町</t>
  </si>
  <si>
    <t>三     野      町</t>
  </si>
  <si>
    <t>大   野   原   町</t>
  </si>
  <si>
    <t>豊     中      町</t>
  </si>
  <si>
    <t>詫     間      町</t>
  </si>
  <si>
    <t>仁     尾      町</t>
  </si>
  <si>
    <t>豊     浜      町</t>
  </si>
  <si>
    <t>財     田      町</t>
  </si>
  <si>
    <t>東　か　が　わ 市</t>
  </si>
  <si>
    <t>第23表　香川県内市町別就業者・通学者数及び高松市への通勤・通学者数（15歳以上）</t>
  </si>
  <si>
    <t>区         分</t>
  </si>
  <si>
    <t>15歳以上
就業者・通学
者総数  (A)</t>
  </si>
  <si>
    <t>高松市への
通勤・通学
者 数 (B)</t>
  </si>
  <si>
    <t>高松市への
通勤・通学
者流入率
(B/A)</t>
  </si>
  <si>
    <t>左のうち通勤者の状況</t>
  </si>
  <si>
    <t>15歳以上
就業者数
(C)</t>
  </si>
  <si>
    <t>高松市への
通勤者数
(D)</t>
  </si>
  <si>
    <t>県全体568,592</t>
  </si>
  <si>
    <t>総                   数</t>
  </si>
  <si>
    <t>市                   部</t>
  </si>
  <si>
    <t>郡                   部</t>
  </si>
  <si>
    <t>202</t>
  </si>
  <si>
    <t>203</t>
  </si>
  <si>
    <t>204</t>
  </si>
  <si>
    <t>205</t>
  </si>
  <si>
    <t>さ   ぬ   き   市</t>
  </si>
  <si>
    <t>小        豆        郡</t>
  </si>
  <si>
    <t>321</t>
  </si>
  <si>
    <t>322</t>
  </si>
  <si>
    <t>323</t>
  </si>
  <si>
    <t>木        田        郡</t>
  </si>
  <si>
    <t>341</t>
  </si>
  <si>
    <t>342</t>
  </si>
  <si>
    <t>343</t>
  </si>
  <si>
    <t>香        川        郡</t>
  </si>
  <si>
    <t>362</t>
  </si>
  <si>
    <t>363</t>
  </si>
  <si>
    <t>364</t>
  </si>
  <si>
    <t>綾        歌         郡</t>
  </si>
  <si>
    <t>381</t>
  </si>
  <si>
    <t>382</t>
  </si>
  <si>
    <t>383</t>
  </si>
  <si>
    <t>386</t>
  </si>
  <si>
    <t>仲     多     度     郡</t>
  </si>
  <si>
    <t>401</t>
  </si>
  <si>
    <t>402</t>
  </si>
  <si>
    <t>403</t>
  </si>
  <si>
    <t>404</t>
  </si>
  <si>
    <t>405</t>
  </si>
  <si>
    <t>三        豊         郡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</si>
  <si>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</si>
  <si>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</si>
  <si>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</si>
  <si>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</si>
  <si>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</si>
  <si>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</si>
  <si>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</si>
  <si>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</si>
  <si>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</si>
  <si>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まんのう町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</si>
  <si>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</si>
  <si>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</si>
  <si>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</si>
  <si>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</si>
  <si>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</si>
  <si>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</si>
  <si>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</si>
  <si>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</si>
  <si>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</si>
  <si>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</si>
  <si>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</si>
  <si>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</si>
  <si>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</si>
  <si>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</si>
  <si>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</si>
  <si>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総数</t>
  </si>
  <si>
    <t>第13表　香川県内市町別就業者・通学者数及び高松市への通勤・通学者数（15歳以上）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</si>
</sst>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##,###,###,##0;&quot;-&quot;##,###,###,##0"/>
    <numFmt numFmtId="179" formatCode="\ ###,###,##0;&quot;-&quot;###,###,##0"/>
    <numFmt numFmtId="180" formatCode="#,##0.0_);[Red]\(#,##0.0\)"/>
    <numFmt numFmtId="181" formatCode="0.0_);[Red]\(0.0\)"/>
    <numFmt numFmtId="182" formatCode="0.0;&quot;△ &quot;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  <numFmt numFmtId="188" formatCode="0.00_);[Red]\(0.00\)"/>
    <numFmt numFmtId="189" formatCode="\ ###,###,##0.0;&quot;-&quot;###,###,##0.0"/>
    <numFmt numFmtId="190" formatCode="\ ###,###,##0.00;&quot;-&quot;###,##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明朝"/>
      <family val="1"/>
    </font>
    <font>
      <b/>
      <sz val="12"/>
      <color indexed="8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4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9" fontId="5" fillId="0" borderId="0" xfId="61" applyNumberFormat="1" applyFont="1" applyAlignment="1">
      <alignment vertical="top"/>
      <protection/>
    </xf>
    <xf numFmtId="176" fontId="5" fillId="0" borderId="0" xfId="61" applyNumberFormat="1" applyFont="1" applyAlignment="1">
      <alignment horizontal="left" vertical="top"/>
      <protection/>
    </xf>
    <xf numFmtId="49" fontId="5" fillId="0" borderId="0" xfId="61" applyNumberFormat="1" applyFont="1" applyFill="1" applyBorder="1" applyAlignment="1">
      <alignment vertical="top"/>
      <protection/>
    </xf>
    <xf numFmtId="0" fontId="6" fillId="0" borderId="0" xfId="61" applyNumberFormat="1" applyFont="1" applyFill="1" applyBorder="1" applyAlignment="1">
      <alignment horizontal="left" vertical="top"/>
      <protection/>
    </xf>
    <xf numFmtId="0" fontId="7" fillId="0" borderId="0" xfId="61" applyNumberFormat="1" applyFont="1" applyFill="1" applyBorder="1" applyAlignment="1">
      <alignment horizontal="right" vertical="top"/>
      <protection/>
    </xf>
    <xf numFmtId="49" fontId="5" fillId="0" borderId="0" xfId="61" applyNumberFormat="1" applyFont="1" applyBorder="1" applyAlignment="1">
      <alignment vertical="top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horizontal="center" vertical="top"/>
      <protection/>
    </xf>
    <xf numFmtId="177" fontId="5" fillId="0" borderId="0" xfId="61" applyNumberFormat="1" applyFont="1" applyFill="1" applyBorder="1" applyAlignment="1">
      <alignment vertical="top"/>
      <protection/>
    </xf>
    <xf numFmtId="49" fontId="9" fillId="0" borderId="0" xfId="6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77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0" xfId="61" applyNumberFormat="1" applyFont="1" applyFill="1" applyBorder="1" applyAlignment="1">
      <alignment horizontal="center" vertical="top" wrapText="1"/>
      <protection/>
    </xf>
    <xf numFmtId="49" fontId="5" fillId="0" borderId="11" xfId="61" applyNumberFormat="1" applyFont="1" applyFill="1" applyBorder="1" applyAlignment="1">
      <alignment horizontal="center" vertical="top" wrapText="1"/>
      <protection/>
    </xf>
    <xf numFmtId="49" fontId="8" fillId="0" borderId="0" xfId="61" applyNumberFormat="1" applyFont="1" applyFill="1" applyBorder="1" applyAlignment="1">
      <alignment horizontal="distributed" vertical="top" wrapText="1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10" fillId="0" borderId="0" xfId="61" applyNumberFormat="1" applyFont="1" applyAlignment="1">
      <alignment vertical="center"/>
      <protection/>
    </xf>
    <xf numFmtId="176" fontId="10" fillId="0" borderId="0" xfId="61" applyNumberFormat="1" applyFont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179" fontId="11" fillId="0" borderId="12" xfId="61" applyNumberFormat="1" applyFont="1" applyFill="1" applyBorder="1" applyAlignment="1">
      <alignment vertical="center"/>
      <protection/>
    </xf>
    <xf numFmtId="179" fontId="10" fillId="0" borderId="0" xfId="61" applyNumberFormat="1" applyFont="1" applyFill="1" applyBorder="1" applyAlignment="1">
      <alignment vertical="center"/>
      <protection/>
    </xf>
    <xf numFmtId="49" fontId="10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Border="1" applyAlignment="1">
      <alignment vertical="center"/>
      <protection/>
    </xf>
    <xf numFmtId="176" fontId="14" fillId="0" borderId="0" xfId="61" applyNumberFormat="1" applyFont="1" applyFill="1" applyBorder="1" applyAlignment="1">
      <alignment horizontal="left" vertical="center" wrapText="1"/>
      <protection/>
    </xf>
    <xf numFmtId="176" fontId="11" fillId="0" borderId="0" xfId="61" applyNumberFormat="1" applyFont="1" applyFill="1" applyBorder="1" applyAlignment="1">
      <alignment horizontal="left" vertical="center" wrapText="1"/>
      <protection/>
    </xf>
    <xf numFmtId="179" fontId="5" fillId="0" borderId="0" xfId="61" applyNumberFormat="1" applyFont="1" applyFill="1" applyBorder="1" applyAlignment="1">
      <alignment vertical="top"/>
      <protection/>
    </xf>
    <xf numFmtId="180" fontId="15" fillId="0" borderId="0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177" fontId="0" fillId="0" borderId="0" xfId="0" applyNumberFormat="1" applyFill="1" applyBorder="1" applyAlignment="1">
      <alignment/>
    </xf>
    <xf numFmtId="176" fontId="3" fillId="0" borderId="13" xfId="61" applyNumberFormat="1" applyFont="1" applyFill="1" applyBorder="1" applyAlignment="1">
      <alignment horizontal="center" vertical="center"/>
      <protection/>
    </xf>
    <xf numFmtId="49" fontId="5" fillId="0" borderId="13" xfId="61" applyNumberFormat="1" applyFont="1" applyFill="1" applyBorder="1" applyAlignment="1">
      <alignment vertical="top"/>
      <protection/>
    </xf>
    <xf numFmtId="0" fontId="6" fillId="0" borderId="13" xfId="61" applyNumberFormat="1" applyFont="1" applyFill="1" applyBorder="1" applyAlignment="1">
      <alignment horizontal="left" vertical="top"/>
      <protection/>
    </xf>
    <xf numFmtId="177" fontId="6" fillId="0" borderId="13" xfId="61" applyNumberFormat="1" applyFont="1" applyFill="1" applyBorder="1" applyAlignment="1">
      <alignment vertical="top"/>
      <protection/>
    </xf>
    <xf numFmtId="179" fontId="18" fillId="0" borderId="12" xfId="0" applyNumberFormat="1" applyFont="1" applyBorder="1" applyAlignment="1">
      <alignment vertical="top"/>
    </xf>
    <xf numFmtId="179" fontId="18" fillId="0" borderId="12" xfId="0" applyNumberFormat="1" applyFont="1" applyBorder="1" applyAlignment="1">
      <alignment horizontal="right" vertical="center"/>
    </xf>
    <xf numFmtId="179" fontId="18" fillId="0" borderId="12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top"/>
    </xf>
    <xf numFmtId="176" fontId="2" fillId="0" borderId="0" xfId="62" applyNumberFormat="1" applyFont="1" applyFill="1" applyBorder="1" applyAlignment="1">
      <alignment horizontal="left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176" fontId="3" fillId="0" borderId="0" xfId="62" applyNumberFormat="1" applyFont="1" applyFill="1" applyBorder="1" applyAlignment="1">
      <alignment horizontal="right" vertical="center"/>
      <protection/>
    </xf>
    <xf numFmtId="176" fontId="5" fillId="0" borderId="0" xfId="62" applyNumberFormat="1" applyFont="1" applyAlignment="1">
      <alignment horizontal="left" vertical="top"/>
      <protection/>
    </xf>
    <xf numFmtId="49" fontId="5" fillId="0" borderId="0" xfId="62" applyNumberFormat="1" applyFont="1" applyFill="1" applyBorder="1" applyAlignment="1">
      <alignment vertical="top"/>
      <protection/>
    </xf>
    <xf numFmtId="176" fontId="3" fillId="0" borderId="13" xfId="62" applyNumberFormat="1" applyFont="1" applyFill="1" applyBorder="1" applyAlignment="1">
      <alignment horizontal="center" vertical="center"/>
      <protection/>
    </xf>
    <xf numFmtId="49" fontId="5" fillId="0" borderId="13" xfId="62" applyNumberFormat="1" applyFont="1" applyFill="1" applyBorder="1" applyAlignment="1">
      <alignment vertical="top"/>
      <protection/>
    </xf>
    <xf numFmtId="0" fontId="6" fillId="0" borderId="13" xfId="62" applyNumberFormat="1" applyFont="1" applyFill="1" applyBorder="1" applyAlignment="1">
      <alignment horizontal="left" vertical="top"/>
      <protection/>
    </xf>
    <xf numFmtId="177" fontId="6" fillId="0" borderId="13" xfId="62" applyNumberFormat="1" applyFont="1" applyFill="1" applyBorder="1" applyAlignment="1">
      <alignment vertical="top"/>
      <protection/>
    </xf>
    <xf numFmtId="0" fontId="6" fillId="0" borderId="0" xfId="62" applyNumberFormat="1" applyFont="1" applyFill="1" applyBorder="1" applyAlignment="1">
      <alignment horizontal="left" vertical="top"/>
      <protection/>
    </xf>
    <xf numFmtId="0" fontId="7" fillId="0" borderId="0" xfId="62" applyNumberFormat="1" applyFont="1" applyFill="1" applyBorder="1" applyAlignment="1">
      <alignment horizontal="right" vertical="top"/>
      <protection/>
    </xf>
    <xf numFmtId="49" fontId="5" fillId="0" borderId="0" xfId="62" applyNumberFormat="1" applyFont="1" applyBorder="1" applyAlignment="1">
      <alignment vertical="top"/>
      <protection/>
    </xf>
    <xf numFmtId="49" fontId="5" fillId="0" borderId="0" xfId="62" applyNumberFormat="1" applyFont="1" applyAlignment="1">
      <alignment vertical="top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49" fontId="5" fillId="0" borderId="0" xfId="62" applyNumberFormat="1" applyFont="1" applyFill="1" applyBorder="1" applyAlignment="1">
      <alignment horizontal="center" vertical="top"/>
      <protection/>
    </xf>
    <xf numFmtId="177" fontId="5" fillId="0" borderId="0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77" fontId="5" fillId="0" borderId="10" xfId="62" applyNumberFormat="1" applyFont="1" applyFill="1" applyBorder="1" applyAlignment="1">
      <alignment horizontal="center" vertical="top" wrapText="1"/>
      <protection/>
    </xf>
    <xf numFmtId="49" fontId="5" fillId="0" borderId="10" xfId="62" applyNumberFormat="1" applyFont="1" applyFill="1" applyBorder="1" applyAlignment="1">
      <alignment horizontal="center" vertical="top" wrapText="1"/>
      <protection/>
    </xf>
    <xf numFmtId="49" fontId="5" fillId="0" borderId="11" xfId="62" applyNumberFormat="1" applyFont="1" applyFill="1" applyBorder="1" applyAlignment="1">
      <alignment horizontal="center" vertical="top" wrapText="1"/>
      <protection/>
    </xf>
    <xf numFmtId="49" fontId="8" fillId="0" borderId="0" xfId="62" applyNumberFormat="1" applyFont="1" applyFill="1" applyBorder="1" applyAlignment="1">
      <alignment horizontal="distributed" vertical="top" wrapText="1"/>
      <protection/>
    </xf>
    <xf numFmtId="49" fontId="5" fillId="0" borderId="14" xfId="62" applyNumberFormat="1" applyFont="1" applyFill="1" applyBorder="1" applyAlignment="1">
      <alignment horizontal="center" vertical="center"/>
      <protection/>
    </xf>
    <xf numFmtId="49" fontId="5" fillId="0" borderId="0" xfId="62" applyNumberFormat="1" applyFont="1" applyFill="1" applyBorder="1" applyAlignment="1">
      <alignment horizontal="left" vertical="top"/>
      <protection/>
    </xf>
    <xf numFmtId="178" fontId="5" fillId="0" borderId="0" xfId="62" applyNumberFormat="1" applyFont="1" applyFill="1" applyBorder="1" applyAlignment="1">
      <alignment horizontal="right" vertical="top"/>
      <protection/>
    </xf>
    <xf numFmtId="49" fontId="8" fillId="0" borderId="15" xfId="62" applyNumberFormat="1" applyFont="1" applyFill="1" applyBorder="1" applyAlignment="1">
      <alignment horizontal="center" vertical="center"/>
      <protection/>
    </xf>
    <xf numFmtId="49" fontId="8" fillId="0" borderId="0" xfId="62" applyNumberFormat="1" applyFont="1" applyFill="1" applyBorder="1" applyAlignment="1">
      <alignment vertical="center"/>
      <protection/>
    </xf>
    <xf numFmtId="178" fontId="5" fillId="0" borderId="0" xfId="62" applyNumberFormat="1" applyFont="1" applyFill="1" applyBorder="1" applyAlignment="1">
      <alignment horizontal="right" vertical="center"/>
      <protection/>
    </xf>
    <xf numFmtId="177" fontId="5" fillId="0" borderId="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179" fontId="5" fillId="0" borderId="12" xfId="62" applyNumberFormat="1" applyFont="1" applyFill="1" applyBorder="1" applyAlignment="1">
      <alignment vertical="top"/>
      <protection/>
    </xf>
    <xf numFmtId="176" fontId="10" fillId="0" borderId="0" xfId="62" applyNumberFormat="1" applyFont="1" applyAlignment="1">
      <alignment horizontal="left" vertical="center"/>
      <protection/>
    </xf>
    <xf numFmtId="49" fontId="10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horizontal="center" vertical="center"/>
      <protection/>
    </xf>
    <xf numFmtId="179" fontId="11" fillId="0" borderId="12" xfId="62" applyNumberFormat="1" applyFont="1" applyFill="1" applyBorder="1" applyAlignment="1">
      <alignment vertical="center"/>
      <protection/>
    </xf>
    <xf numFmtId="179" fontId="11" fillId="0" borderId="0" xfId="62" applyNumberFormat="1" applyFont="1" applyFill="1" applyBorder="1" applyAlignment="1">
      <alignment vertical="center"/>
      <protection/>
    </xf>
    <xf numFmtId="190" fontId="11" fillId="0" borderId="0" xfId="62" applyNumberFormat="1" applyFont="1" applyFill="1" applyBorder="1" applyAlignment="1">
      <alignment vertical="center"/>
      <protection/>
    </xf>
    <xf numFmtId="179" fontId="10" fillId="0" borderId="0" xfId="62" applyNumberFormat="1" applyFont="1" applyFill="1" applyBorder="1" applyAlignment="1">
      <alignment vertical="center"/>
      <protection/>
    </xf>
    <xf numFmtId="49" fontId="10" fillId="0" borderId="0" xfId="62" applyNumberFormat="1" applyFont="1" applyBorder="1" applyAlignment="1">
      <alignment vertical="center"/>
      <protection/>
    </xf>
    <xf numFmtId="49" fontId="10" fillId="0" borderId="0" xfId="62" applyNumberFormat="1" applyFont="1" applyAlignment="1">
      <alignment vertical="center"/>
      <protection/>
    </xf>
    <xf numFmtId="176" fontId="12" fillId="0" borderId="0" xfId="62" applyNumberFormat="1" applyFont="1" applyAlignment="1">
      <alignment horizontal="left" vertical="center"/>
      <protection/>
    </xf>
    <xf numFmtId="49" fontId="12" fillId="0" borderId="0" xfId="62" applyNumberFormat="1" applyFont="1" applyFill="1" applyBorder="1" applyAlignment="1">
      <alignment vertical="center"/>
      <protection/>
    </xf>
    <xf numFmtId="49" fontId="13" fillId="0" borderId="0" xfId="62" applyNumberFormat="1" applyFont="1" applyFill="1" applyBorder="1" applyAlignment="1">
      <alignment horizontal="center" vertical="center"/>
      <protection/>
    </xf>
    <xf numFmtId="179" fontId="13" fillId="0" borderId="12" xfId="62" applyNumberFormat="1" applyFont="1" applyFill="1" applyBorder="1" applyAlignment="1">
      <alignment vertical="center"/>
      <protection/>
    </xf>
    <xf numFmtId="179" fontId="13" fillId="0" borderId="0" xfId="62" applyNumberFormat="1" applyFont="1" applyFill="1" applyBorder="1" applyAlignment="1">
      <alignment vertical="center"/>
      <protection/>
    </xf>
    <xf numFmtId="177" fontId="13" fillId="0" borderId="0" xfId="62" applyNumberFormat="1" applyFont="1" applyFill="1" applyBorder="1" applyAlignment="1">
      <alignment vertical="center"/>
      <protection/>
    </xf>
    <xf numFmtId="179" fontId="12" fillId="0" borderId="0" xfId="62" applyNumberFormat="1" applyFont="1" applyFill="1" applyBorder="1" applyAlignment="1">
      <alignment vertical="center"/>
      <protection/>
    </xf>
    <xf numFmtId="49" fontId="12" fillId="0" borderId="0" xfId="62" applyNumberFormat="1" applyFont="1" applyBorder="1" applyAlignment="1">
      <alignment vertical="center"/>
      <protection/>
    </xf>
    <xf numFmtId="49" fontId="12" fillId="0" borderId="0" xfId="62" applyNumberFormat="1" applyFont="1" applyAlignment="1">
      <alignment vertical="center"/>
      <protection/>
    </xf>
    <xf numFmtId="49" fontId="5" fillId="0" borderId="0" xfId="62" applyNumberFormat="1" applyFont="1" applyAlignment="1">
      <alignment vertical="center"/>
      <protection/>
    </xf>
    <xf numFmtId="176" fontId="5" fillId="0" borderId="0" xfId="62" applyNumberFormat="1" applyFont="1" applyAlignment="1">
      <alignment horizontal="left" vertical="center"/>
      <protection/>
    </xf>
    <xf numFmtId="49" fontId="5" fillId="0" borderId="0" xfId="62" applyNumberFormat="1" applyFont="1" applyFill="1" applyBorder="1" applyAlignment="1">
      <alignment vertical="center"/>
      <protection/>
    </xf>
    <xf numFmtId="179" fontId="8" fillId="0" borderId="12" xfId="62" applyNumberFormat="1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7" fontId="8" fillId="0" borderId="0" xfId="62" applyNumberFormat="1" applyFont="1" applyFill="1" applyBorder="1" applyAlignment="1">
      <alignment vertical="center"/>
      <protection/>
    </xf>
    <xf numFmtId="49" fontId="5" fillId="0" borderId="0" xfId="62" applyNumberFormat="1" applyFont="1" applyBorder="1" applyAlignment="1">
      <alignment vertical="center"/>
      <protection/>
    </xf>
    <xf numFmtId="176" fontId="14" fillId="0" borderId="0" xfId="62" applyNumberFormat="1" applyFont="1" applyFill="1" applyBorder="1" applyAlignment="1">
      <alignment horizontal="left" vertical="center" wrapText="1"/>
      <protection/>
    </xf>
    <xf numFmtId="49" fontId="11" fillId="0" borderId="0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horizontal="left" vertical="center" wrapText="1"/>
      <protection/>
    </xf>
    <xf numFmtId="179" fontId="8" fillId="0" borderId="0" xfId="62" applyNumberFormat="1" applyFont="1" applyFill="1" applyBorder="1" applyAlignment="1">
      <alignment vertical="center"/>
      <protection/>
    </xf>
    <xf numFmtId="49" fontId="11" fillId="0" borderId="15" xfId="62" applyNumberFormat="1" applyFont="1" applyFill="1" applyBorder="1" applyAlignment="1">
      <alignment horizontal="center" vertical="center"/>
      <protection/>
    </xf>
    <xf numFmtId="49" fontId="8" fillId="0" borderId="16" xfId="62" applyNumberFormat="1" applyFont="1" applyFill="1" applyBorder="1" applyAlignment="1">
      <alignment horizontal="center" vertical="center"/>
      <protection/>
    </xf>
    <xf numFmtId="179" fontId="5" fillId="0" borderId="13" xfId="62" applyNumberFormat="1" applyFont="1" applyFill="1" applyBorder="1" applyAlignment="1">
      <alignment vertical="top"/>
      <protection/>
    </xf>
    <xf numFmtId="178" fontId="5" fillId="0" borderId="13" xfId="62" applyNumberFormat="1" applyFont="1" applyFill="1" applyBorder="1" applyAlignment="1">
      <alignment horizontal="right" vertical="center"/>
      <protection/>
    </xf>
    <xf numFmtId="180" fontId="15" fillId="0" borderId="13" xfId="62" applyNumberFormat="1" applyFont="1" applyFill="1" applyBorder="1" applyAlignment="1">
      <alignment horizontal="right" vertical="center"/>
      <protection/>
    </xf>
    <xf numFmtId="177" fontId="5" fillId="0" borderId="13" xfId="62" applyNumberFormat="1" applyFont="1" applyFill="1" applyBorder="1" applyAlignment="1">
      <alignment vertical="center"/>
      <protection/>
    </xf>
    <xf numFmtId="181" fontId="5" fillId="0" borderId="13" xfId="62" applyNumberFormat="1" applyFont="1" applyFill="1" applyBorder="1" applyAlignment="1">
      <alignment horizontal="right" vertical="center"/>
      <protection/>
    </xf>
    <xf numFmtId="179" fontId="5" fillId="0" borderId="0" xfId="62" applyNumberFormat="1" applyFont="1" applyFill="1" applyBorder="1" applyAlignment="1">
      <alignment vertical="top"/>
      <protection/>
    </xf>
    <xf numFmtId="180" fontId="15" fillId="0" borderId="0" xfId="62" applyNumberFormat="1" applyFont="1" applyFill="1" applyBorder="1" applyAlignment="1">
      <alignment horizontal="right" vertical="center"/>
      <protection/>
    </xf>
    <xf numFmtId="181" fontId="5" fillId="0" borderId="0" xfId="62" applyNumberFormat="1" applyFont="1" applyFill="1" applyBorder="1" applyAlignment="1">
      <alignment horizontal="right" vertical="center"/>
      <protection/>
    </xf>
    <xf numFmtId="176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176" fontId="7" fillId="0" borderId="0" xfId="61" applyNumberFormat="1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/>
    </xf>
    <xf numFmtId="176" fontId="7" fillId="0" borderId="0" xfId="61" applyNumberFormat="1" applyFont="1" applyFill="1" applyBorder="1" applyAlignment="1">
      <alignment horizontal="right" vertical="center"/>
      <protection/>
    </xf>
    <xf numFmtId="0" fontId="19" fillId="0" borderId="0" xfId="0" applyFont="1" applyBorder="1" applyAlignment="1">
      <alignment/>
    </xf>
    <xf numFmtId="49" fontId="5" fillId="0" borderId="13" xfId="61" applyNumberFormat="1" applyFont="1" applyFill="1" applyBorder="1" applyAlignment="1">
      <alignment vertical="center"/>
      <protection/>
    </xf>
    <xf numFmtId="179" fontId="20" fillId="0" borderId="12" xfId="61" applyNumberFormat="1" applyFont="1" applyFill="1" applyBorder="1" applyAlignment="1">
      <alignment vertical="center"/>
      <protection/>
    </xf>
    <xf numFmtId="179" fontId="20" fillId="0" borderId="0" xfId="61" applyNumberFormat="1" applyFont="1" applyFill="1" applyBorder="1" applyAlignment="1">
      <alignment vertical="center"/>
      <protection/>
    </xf>
    <xf numFmtId="190" fontId="20" fillId="0" borderId="0" xfId="61" applyNumberFormat="1" applyFont="1" applyFill="1" applyBorder="1" applyAlignment="1">
      <alignment vertical="center"/>
      <protection/>
    </xf>
    <xf numFmtId="177" fontId="20" fillId="0" borderId="0" xfId="61" applyNumberFormat="1" applyFont="1" applyFill="1" applyBorder="1" applyAlignment="1">
      <alignment vertical="center"/>
      <protection/>
    </xf>
    <xf numFmtId="179" fontId="21" fillId="0" borderId="12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vertical="center"/>
    </xf>
    <xf numFmtId="190" fontId="21" fillId="0" borderId="0" xfId="61" applyNumberFormat="1" applyFont="1" applyFill="1" applyBorder="1" applyAlignment="1">
      <alignment vertical="center"/>
      <protection/>
    </xf>
    <xf numFmtId="179" fontId="21" fillId="0" borderId="0" xfId="0" applyNumberFormat="1" applyFont="1" applyBorder="1" applyAlignment="1">
      <alignment vertical="top"/>
    </xf>
    <xf numFmtId="179" fontId="21" fillId="0" borderId="12" xfId="0" applyNumberFormat="1" applyFont="1" applyBorder="1" applyAlignment="1">
      <alignment vertical="center"/>
    </xf>
    <xf numFmtId="179" fontId="21" fillId="0" borderId="12" xfId="0" applyNumberFormat="1" applyFont="1" applyBorder="1" applyAlignment="1">
      <alignment vertical="top"/>
    </xf>
    <xf numFmtId="179" fontId="21" fillId="0" borderId="17" xfId="0" applyNumberFormat="1" applyFont="1" applyBorder="1" applyAlignment="1">
      <alignment vertical="top"/>
    </xf>
    <xf numFmtId="179" fontId="21" fillId="0" borderId="13" xfId="0" applyNumberFormat="1" applyFont="1" applyBorder="1" applyAlignment="1">
      <alignment vertical="top"/>
    </xf>
    <xf numFmtId="190" fontId="21" fillId="0" borderId="13" xfId="61" applyNumberFormat="1" applyFont="1" applyFill="1" applyBorder="1" applyAlignment="1">
      <alignment vertical="center"/>
      <protection/>
    </xf>
    <xf numFmtId="179" fontId="22" fillId="0" borderId="12" xfId="61" applyNumberFormat="1" applyFont="1" applyFill="1" applyBorder="1" applyAlignment="1">
      <alignment vertical="center"/>
      <protection/>
    </xf>
    <xf numFmtId="179" fontId="22" fillId="0" borderId="0" xfId="61" applyNumberFormat="1" applyFont="1" applyFill="1" applyBorder="1" applyAlignment="1">
      <alignment vertical="center"/>
      <protection/>
    </xf>
    <xf numFmtId="190" fontId="22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horizontal="distributed" vertical="center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14" fillId="0" borderId="0" xfId="61" applyNumberFormat="1" applyFont="1" applyFill="1" applyBorder="1" applyAlignment="1">
      <alignment horizontal="distributed" vertical="center"/>
      <protection/>
    </xf>
    <xf numFmtId="49" fontId="8" fillId="0" borderId="13" xfId="61" applyNumberFormat="1" applyFont="1" applyFill="1" applyBorder="1" applyAlignment="1">
      <alignment horizontal="distributed" vertical="center"/>
      <protection/>
    </xf>
    <xf numFmtId="190" fontId="22" fillId="0" borderId="13" xfId="61" applyNumberFormat="1" applyFont="1" applyFill="1" applyBorder="1" applyAlignment="1">
      <alignment vertical="center"/>
      <protection/>
    </xf>
    <xf numFmtId="177" fontId="8" fillId="0" borderId="11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49" fontId="8" fillId="0" borderId="19" xfId="6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49" fontId="8" fillId="0" borderId="21" xfId="6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77" fontId="8" fillId="0" borderId="11" xfId="62" applyNumberFormat="1" applyFont="1" applyFill="1" applyBorder="1" applyAlignment="1">
      <alignment horizontal="center" vertical="center"/>
      <protection/>
    </xf>
    <xf numFmtId="49" fontId="8" fillId="0" borderId="19" xfId="62" applyNumberFormat="1" applyFont="1" applyFill="1" applyBorder="1" applyAlignment="1">
      <alignment horizontal="center" vertical="center" wrapText="1"/>
      <protection/>
    </xf>
    <xf numFmtId="49" fontId="8" fillId="0" borderId="21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5164_L23_023 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showGridLines="0" tabSelected="1" zoomScale="90" zoomScaleNormal="90" zoomScaleSheetLayoutView="75" zoomScalePageLayoutView="0" workbookViewId="0" topLeftCell="B1">
      <selection activeCell="C3" sqref="C3"/>
    </sheetView>
  </sheetViews>
  <sheetFormatPr defaultColWidth="7.625" defaultRowHeight="14.25" customHeight="1"/>
  <cols>
    <col min="1" max="1" width="4.875" style="1" hidden="1" customWidth="1"/>
    <col min="2" max="2" width="2.875" style="0" customWidth="1"/>
    <col min="3" max="3" width="24.625" style="2" customWidth="1"/>
    <col min="4" max="4" width="12.625" style="3" customWidth="1"/>
    <col min="5" max="5" width="11.125" style="0" customWidth="1"/>
    <col min="6" max="6" width="11.625" style="0" customWidth="1"/>
    <col min="7" max="7" width="11.625" style="4" customWidth="1"/>
    <col min="8" max="9" width="11.625" style="0" customWidth="1"/>
    <col min="10" max="10" width="5.00390625" style="5" hidden="1" customWidth="1"/>
    <col min="11" max="11" width="6.00390625" style="0" hidden="1" customWidth="1"/>
    <col min="12" max="12" width="3.25390625" style="0" customWidth="1"/>
  </cols>
  <sheetData>
    <row r="1" ht="17.25" customHeight="1">
      <c r="L1" s="5"/>
    </row>
    <row r="2" spans="1:12" s="119" customFormat="1" ht="21" customHeight="1">
      <c r="A2" s="118"/>
      <c r="C2" s="120" t="s">
        <v>131</v>
      </c>
      <c r="D2" s="121"/>
      <c r="F2" s="120"/>
      <c r="G2" s="122"/>
      <c r="H2" s="122"/>
      <c r="I2" s="122"/>
      <c r="J2" s="123"/>
      <c r="L2" s="123"/>
    </row>
    <row r="3" spans="1:12" s="6" customFormat="1" ht="17.25" customHeight="1" thickBot="1">
      <c r="A3" s="7"/>
      <c r="B3" s="8"/>
      <c r="C3" s="40"/>
      <c r="D3" s="41"/>
      <c r="E3" s="42"/>
      <c r="F3" s="42"/>
      <c r="G3" s="43"/>
      <c r="H3" s="42"/>
      <c r="I3" s="42"/>
      <c r="J3" s="9"/>
      <c r="K3" s="10" t="s">
        <v>0</v>
      </c>
      <c r="L3" s="11"/>
    </row>
    <row r="4" spans="1:12" s="6" customFormat="1" ht="9.75" customHeight="1" hidden="1">
      <c r="A4" s="7"/>
      <c r="B4" s="8"/>
      <c r="C4" s="12"/>
      <c r="D4" s="13" t="s">
        <v>1</v>
      </c>
      <c r="E4" s="13" t="s">
        <v>2</v>
      </c>
      <c r="F4" s="8"/>
      <c r="G4" s="14"/>
      <c r="H4" s="8"/>
      <c r="I4" s="8"/>
      <c r="J4" s="8"/>
      <c r="K4" s="8"/>
      <c r="L4" s="11"/>
    </row>
    <row r="5" spans="1:16" s="6" customFormat="1" ht="18.75" customHeight="1">
      <c r="A5" s="7"/>
      <c r="B5" s="8"/>
      <c r="C5" s="148" t="s">
        <v>3</v>
      </c>
      <c r="D5" s="150" t="s">
        <v>4</v>
      </c>
      <c r="E5" s="150" t="s">
        <v>5</v>
      </c>
      <c r="F5" s="150" t="s">
        <v>6</v>
      </c>
      <c r="G5" s="146" t="s">
        <v>7</v>
      </c>
      <c r="H5" s="147"/>
      <c r="I5" s="147"/>
      <c r="J5" s="15" t="s">
        <v>8</v>
      </c>
      <c r="K5" s="16"/>
      <c r="L5" s="11"/>
      <c r="M5" s="11"/>
      <c r="N5" s="11"/>
      <c r="O5" s="11"/>
      <c r="P5" s="11"/>
    </row>
    <row r="6" spans="1:16" s="6" customFormat="1" ht="40.5" customHeight="1">
      <c r="A6" s="7"/>
      <c r="B6" s="8"/>
      <c r="C6" s="149"/>
      <c r="D6" s="151"/>
      <c r="E6" s="151"/>
      <c r="F6" s="151"/>
      <c r="G6" s="17" t="s">
        <v>9</v>
      </c>
      <c r="H6" s="18" t="s">
        <v>10</v>
      </c>
      <c r="I6" s="19" t="s">
        <v>11</v>
      </c>
      <c r="J6" s="20" t="s">
        <v>12</v>
      </c>
      <c r="K6" s="20" t="s">
        <v>13</v>
      </c>
      <c r="L6" s="11"/>
      <c r="M6" s="11"/>
      <c r="N6" s="11"/>
      <c r="O6" s="11"/>
      <c r="P6" s="11"/>
    </row>
    <row r="7" spans="1:13" s="24" customFormat="1" ht="15.75" customHeight="1">
      <c r="A7" s="25"/>
      <c r="B7" s="26"/>
      <c r="C7" s="141" t="s">
        <v>130</v>
      </c>
      <c r="D7" s="125">
        <v>296028</v>
      </c>
      <c r="E7" s="126">
        <v>37563</v>
      </c>
      <c r="F7" s="127">
        <v>0.12689002391665652</v>
      </c>
      <c r="G7" s="126">
        <v>271161</v>
      </c>
      <c r="H7" s="126">
        <v>33850</v>
      </c>
      <c r="I7" s="127">
        <v>0.124833585950782</v>
      </c>
      <c r="J7" s="29" t="e">
        <f>#REF!+#REF!</f>
        <v>#REF!</v>
      </c>
      <c r="K7" s="29" t="e">
        <f>#REF!+#REF!</f>
        <v>#REF!</v>
      </c>
      <c r="L7" s="30"/>
      <c r="M7" s="30"/>
    </row>
    <row r="8" spans="1:39" s="31" customFormat="1" ht="15.75" customHeight="1">
      <c r="A8" s="34" t="s">
        <v>22</v>
      </c>
      <c r="B8" s="32"/>
      <c r="C8" s="142" t="s">
        <v>115</v>
      </c>
      <c r="D8" s="129">
        <v>55564</v>
      </c>
      <c r="E8" s="130">
        <v>5325</v>
      </c>
      <c r="F8" s="131">
        <v>0.09583543301418185</v>
      </c>
      <c r="G8" s="132">
        <v>50981</v>
      </c>
      <c r="H8" s="132">
        <v>4862</v>
      </c>
      <c r="I8" s="140">
        <v>0.09536886290971146</v>
      </c>
      <c r="J8" s="21">
        <v>284</v>
      </c>
      <c r="K8" s="21">
        <v>286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31" customFormat="1" ht="15.75" customHeight="1">
      <c r="A9" s="34" t="s">
        <v>24</v>
      </c>
      <c r="B9" s="32"/>
      <c r="C9" s="142" t="s">
        <v>116</v>
      </c>
      <c r="D9" s="133">
        <v>27161</v>
      </c>
      <c r="E9" s="130">
        <v>4231</v>
      </c>
      <c r="F9" s="131">
        <v>0.15577482419645816</v>
      </c>
      <c r="G9" s="132">
        <v>24942</v>
      </c>
      <c r="H9" s="132">
        <v>3915</v>
      </c>
      <c r="I9" s="140">
        <v>0.1569641568438778</v>
      </c>
      <c r="J9" s="21">
        <v>339</v>
      </c>
      <c r="K9" s="21">
        <v>350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31" customFormat="1" ht="15.75" customHeight="1">
      <c r="A10" s="34" t="s">
        <v>26</v>
      </c>
      <c r="B10" s="32"/>
      <c r="C10" s="142" t="s">
        <v>117</v>
      </c>
      <c r="D10" s="133">
        <v>17574</v>
      </c>
      <c r="E10" s="130">
        <v>1082</v>
      </c>
      <c r="F10" s="131">
        <v>0.06156822578809605</v>
      </c>
      <c r="G10" s="132">
        <v>15679</v>
      </c>
      <c r="H10" s="132">
        <v>997</v>
      </c>
      <c r="I10" s="140">
        <v>0.06358823904585752</v>
      </c>
      <c r="J10" s="21">
        <v>96</v>
      </c>
      <c r="K10" s="21">
        <v>104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31" customFormat="1" ht="15.75" customHeight="1">
      <c r="A11" s="34" t="s">
        <v>28</v>
      </c>
      <c r="B11" s="32"/>
      <c r="C11" s="142" t="s">
        <v>118</v>
      </c>
      <c r="D11" s="134">
        <v>33785</v>
      </c>
      <c r="E11" s="132">
        <v>743</v>
      </c>
      <c r="F11" s="131">
        <v>0.021992008287701644</v>
      </c>
      <c r="G11" s="132">
        <v>31203</v>
      </c>
      <c r="H11" s="132">
        <v>619</v>
      </c>
      <c r="I11" s="140">
        <v>0.019837836105502677</v>
      </c>
      <c r="J11" s="21">
        <v>80</v>
      </c>
      <c r="K11" s="21">
        <v>84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31" customFormat="1" ht="15.75" customHeight="1">
      <c r="A12" s="34"/>
      <c r="B12" s="32"/>
      <c r="C12" s="142" t="s">
        <v>119</v>
      </c>
      <c r="D12" s="134">
        <v>26861</v>
      </c>
      <c r="E12" s="132">
        <v>7918</v>
      </c>
      <c r="F12" s="131">
        <v>0.2947768139682067</v>
      </c>
      <c r="G12" s="132">
        <v>24114</v>
      </c>
      <c r="H12" s="132">
        <v>7119</v>
      </c>
      <c r="I12" s="140">
        <v>0.29522269221199304</v>
      </c>
      <c r="J12" s="21"/>
      <c r="K12" s="2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31" customFormat="1" ht="15.75" customHeight="1">
      <c r="A13" s="34"/>
      <c r="B13" s="32"/>
      <c r="C13" s="142" t="s">
        <v>120</v>
      </c>
      <c r="D13" s="134">
        <v>17057</v>
      </c>
      <c r="E13" s="132">
        <v>1932</v>
      </c>
      <c r="F13" s="131">
        <v>0.11326728029547986</v>
      </c>
      <c r="G13" s="132">
        <v>15849</v>
      </c>
      <c r="H13" s="132">
        <v>1719</v>
      </c>
      <c r="I13" s="140">
        <v>0.1084611016467916</v>
      </c>
      <c r="J13" s="21"/>
      <c r="K13" s="2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13" s="24" customFormat="1" ht="15.75" customHeight="1">
      <c r="A14" s="25"/>
      <c r="B14" s="26"/>
      <c r="C14" s="143" t="s">
        <v>121</v>
      </c>
      <c r="D14" s="138">
        <v>36449</v>
      </c>
      <c r="E14" s="139">
        <v>1291</v>
      </c>
      <c r="F14" s="140">
        <v>0.03541935306867129</v>
      </c>
      <c r="G14" s="139">
        <v>33400</v>
      </c>
      <c r="H14" s="139">
        <v>1149</v>
      </c>
      <c r="I14" s="140">
        <v>0.03440119760479042</v>
      </c>
      <c r="J14" s="29"/>
      <c r="K14" s="29"/>
      <c r="L14" s="30"/>
      <c r="M14" s="30"/>
    </row>
    <row r="15" spans="1:39" s="24" customFormat="1" ht="15.75" customHeight="1">
      <c r="A15" s="35"/>
      <c r="B15" s="26"/>
      <c r="C15" s="143" t="s">
        <v>122</v>
      </c>
      <c r="D15" s="138">
        <v>7642</v>
      </c>
      <c r="E15" s="139">
        <v>298</v>
      </c>
      <c r="F15" s="140">
        <v>0.03899502747971735</v>
      </c>
      <c r="G15" s="139">
        <v>7109</v>
      </c>
      <c r="H15" s="139">
        <v>217</v>
      </c>
      <c r="I15" s="140">
        <v>0.03052468701645801</v>
      </c>
      <c r="J15" s="29">
        <f>SUM(J16:J18)</f>
        <v>91</v>
      </c>
      <c r="K15" s="29">
        <f>SUM(K16:K18)</f>
        <v>101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31" customFormat="1" ht="15.75" customHeight="1">
      <c r="A16" s="34" t="s">
        <v>30</v>
      </c>
      <c r="B16" s="32"/>
      <c r="C16" s="142" t="s">
        <v>123</v>
      </c>
      <c r="D16" s="134">
        <v>7721</v>
      </c>
      <c r="E16" s="132">
        <v>155</v>
      </c>
      <c r="F16" s="131">
        <v>0.020075119803134308</v>
      </c>
      <c r="G16" s="132">
        <v>7191</v>
      </c>
      <c r="H16" s="132">
        <v>95</v>
      </c>
      <c r="I16" s="140">
        <v>0.013210958142122097</v>
      </c>
      <c r="J16" s="21">
        <v>18</v>
      </c>
      <c r="K16" s="21">
        <v>21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s="31" customFormat="1" ht="15.75" customHeight="1">
      <c r="A17" s="34" t="s">
        <v>32</v>
      </c>
      <c r="B17" s="32"/>
      <c r="C17" s="142" t="s">
        <v>124</v>
      </c>
      <c r="D17" s="134">
        <v>15188</v>
      </c>
      <c r="E17" s="132">
        <v>6608</v>
      </c>
      <c r="F17" s="131">
        <v>0.43508032657361073</v>
      </c>
      <c r="G17" s="132">
        <v>13696</v>
      </c>
      <c r="H17" s="132">
        <v>6047</v>
      </c>
      <c r="I17" s="140">
        <v>0.4415157710280374</v>
      </c>
      <c r="J17" s="21">
        <v>61</v>
      </c>
      <c r="K17" s="21">
        <v>67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s="31" customFormat="1" ht="15.75" customHeight="1">
      <c r="A18" s="34" t="s">
        <v>34</v>
      </c>
      <c r="B18" s="32"/>
      <c r="C18" s="142" t="s">
        <v>125</v>
      </c>
      <c r="D18" s="134">
        <v>1783</v>
      </c>
      <c r="E18" s="132">
        <v>32</v>
      </c>
      <c r="F18" s="131">
        <v>0.0179472798653954</v>
      </c>
      <c r="G18" s="132">
        <v>1701</v>
      </c>
      <c r="H18" s="132">
        <v>15</v>
      </c>
      <c r="I18" s="140">
        <v>0.008818342151675485</v>
      </c>
      <c r="J18" s="21">
        <v>12</v>
      </c>
      <c r="K18" s="21">
        <v>13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13" s="24" customFormat="1" ht="15.75" customHeight="1">
      <c r="A19" s="25"/>
      <c r="B19" s="26"/>
      <c r="C19" s="143" t="s">
        <v>126</v>
      </c>
      <c r="D19" s="138">
        <v>9188</v>
      </c>
      <c r="E19" s="139">
        <v>979</v>
      </c>
      <c r="F19" s="140">
        <v>0.1065520243796256</v>
      </c>
      <c r="G19" s="139">
        <v>8420</v>
      </c>
      <c r="H19" s="139">
        <v>897</v>
      </c>
      <c r="I19" s="140">
        <v>0.10653206650831354</v>
      </c>
      <c r="J19" s="29"/>
      <c r="K19" s="29"/>
      <c r="L19" s="30"/>
      <c r="M19" s="30"/>
    </row>
    <row r="20" spans="1:39" s="24" customFormat="1" ht="15.75" customHeight="1">
      <c r="A20" s="35"/>
      <c r="B20" s="26"/>
      <c r="C20" s="143" t="s">
        <v>127</v>
      </c>
      <c r="D20" s="138">
        <v>13066</v>
      </c>
      <c r="E20" s="139">
        <v>4902</v>
      </c>
      <c r="F20" s="140">
        <v>0.3751722026634012</v>
      </c>
      <c r="G20" s="139">
        <v>11877</v>
      </c>
      <c r="H20" s="139">
        <v>4295</v>
      </c>
      <c r="I20" s="140">
        <v>0.3616233055485392</v>
      </c>
      <c r="J20" s="28">
        <f>SUM(J21:J23)</f>
        <v>1128</v>
      </c>
      <c r="K20" s="28">
        <f>SUM(K21:K23)</f>
        <v>1166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31" customFormat="1" ht="15.75" customHeight="1">
      <c r="A21" s="34" t="s">
        <v>36</v>
      </c>
      <c r="B21" s="32"/>
      <c r="C21" s="142" t="s">
        <v>128</v>
      </c>
      <c r="D21" s="134">
        <v>5175</v>
      </c>
      <c r="E21" s="132">
        <v>368</v>
      </c>
      <c r="F21" s="131">
        <v>0.07111111111111111</v>
      </c>
      <c r="G21" s="132">
        <v>4786</v>
      </c>
      <c r="H21" s="132">
        <v>340</v>
      </c>
      <c r="I21" s="140">
        <v>0.0710405348934392</v>
      </c>
      <c r="J21" s="21">
        <v>618</v>
      </c>
      <c r="K21" s="21">
        <v>639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31" customFormat="1" ht="15.75" customHeight="1">
      <c r="A22" s="34" t="s">
        <v>38</v>
      </c>
      <c r="B22" s="32"/>
      <c r="C22" s="142" t="s">
        <v>129</v>
      </c>
      <c r="D22" s="134">
        <v>11893</v>
      </c>
      <c r="E22" s="132">
        <v>875</v>
      </c>
      <c r="F22" s="131">
        <v>0.07357268981753973</v>
      </c>
      <c r="G22" s="132">
        <v>10990</v>
      </c>
      <c r="H22" s="132">
        <v>811</v>
      </c>
      <c r="I22" s="140">
        <v>0.0737943585077343</v>
      </c>
      <c r="J22" s="21">
        <v>345</v>
      </c>
      <c r="K22" s="21">
        <v>360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s="31" customFormat="1" ht="15.75" customHeight="1" thickBot="1">
      <c r="A23" s="34" t="s">
        <v>40</v>
      </c>
      <c r="B23" s="124"/>
      <c r="C23" s="144" t="s">
        <v>114</v>
      </c>
      <c r="D23" s="135">
        <v>9921</v>
      </c>
      <c r="E23" s="136">
        <v>824</v>
      </c>
      <c r="F23" s="137">
        <v>0.08305614353391795</v>
      </c>
      <c r="G23" s="136">
        <v>9223</v>
      </c>
      <c r="H23" s="136">
        <v>753</v>
      </c>
      <c r="I23" s="145">
        <v>0.0816437167949691</v>
      </c>
      <c r="J23" s="21">
        <v>165</v>
      </c>
      <c r="K23" s="21">
        <v>167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13" s="24" customFormat="1" ht="15.75" customHeight="1">
      <c r="A24" s="25"/>
      <c r="B24" s="26"/>
      <c r="C24" s="27"/>
      <c r="D24" s="126"/>
      <c r="E24" s="126"/>
      <c r="F24" s="127"/>
      <c r="G24" s="128"/>
      <c r="H24" s="128"/>
      <c r="I24" s="127"/>
      <c r="J24" s="29"/>
      <c r="K24" s="29"/>
      <c r="L24" s="30"/>
      <c r="M24" s="30"/>
    </row>
    <row r="25" spans="1:39" s="6" customFormat="1" ht="7.5" customHeight="1">
      <c r="A25" s="34"/>
      <c r="B25" s="8"/>
      <c r="C25" s="23"/>
      <c r="D25" s="36"/>
      <c r="E25" s="21"/>
      <c r="F25" s="37"/>
      <c r="G25" s="22"/>
      <c r="H25" s="21"/>
      <c r="I25" s="38"/>
      <c r="J25" s="21"/>
      <c r="K25" s="2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5:39" ht="14.25" customHeight="1">
      <c r="E26" s="5"/>
      <c r="F26" s="5"/>
      <c r="G26" s="39"/>
      <c r="H26" s="5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5:39" ht="14.25" customHeight="1">
      <c r="E27" s="5"/>
      <c r="F27" s="5"/>
      <c r="G27" s="39"/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5:39" ht="14.25" customHeight="1">
      <c r="E28" s="5"/>
      <c r="F28" s="5"/>
      <c r="G28" s="39"/>
      <c r="H28" s="5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5:39" ht="14.25" customHeight="1">
      <c r="E29" s="5"/>
      <c r="F29" s="5"/>
      <c r="G29" s="39"/>
      <c r="H29" s="5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5:39" ht="14.25" customHeight="1">
      <c r="E30" s="5"/>
      <c r="F30" s="5"/>
      <c r="G30" s="39"/>
      <c r="H30" s="5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</sheetData>
  <sheetProtection/>
  <mergeCells count="5">
    <mergeCell ref="G5:I5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showGridLines="0" zoomScalePageLayoutView="0" workbookViewId="0" topLeftCell="A50">
      <selection activeCell="H20" sqref="H20:I25"/>
    </sheetView>
  </sheetViews>
  <sheetFormatPr defaultColWidth="7.625" defaultRowHeight="14.25" customHeight="1"/>
  <cols>
    <col min="1" max="1" width="1.75390625" style="0" customWidth="1"/>
    <col min="2" max="2" width="4.875" style="1" hidden="1" customWidth="1"/>
    <col min="3" max="3" width="2.875" style="0" customWidth="1"/>
    <col min="4" max="4" width="25.00390625" style="2" customWidth="1"/>
    <col min="5" max="5" width="12.375" style="3" customWidth="1"/>
    <col min="6" max="6" width="11.125" style="0" customWidth="1"/>
    <col min="7" max="7" width="9.875" style="0" customWidth="1"/>
    <col min="8" max="8" width="10.375" style="4" customWidth="1"/>
    <col min="9" max="9" width="10.50390625" style="0" customWidth="1"/>
    <col min="10" max="10" width="9.125" style="0" customWidth="1"/>
    <col min="11" max="11" width="5.00390625" style="5" hidden="1" customWidth="1"/>
    <col min="12" max="12" width="6.00390625" style="0" hidden="1" customWidth="1"/>
    <col min="13" max="13" width="3.25390625" style="0" customWidth="1"/>
  </cols>
  <sheetData>
    <row r="1" ht="17.25" customHeight="1">
      <c r="M1" s="5"/>
    </row>
    <row r="2" spans="4:13" ht="21" customHeight="1">
      <c r="D2" s="49"/>
      <c r="G2" s="49"/>
      <c r="H2" s="50"/>
      <c r="I2" s="51"/>
      <c r="J2" s="51" t="s">
        <v>64</v>
      </c>
      <c r="M2" s="5"/>
    </row>
    <row r="3" spans="2:13" s="61" customFormat="1" ht="17.25" customHeight="1" thickBot="1">
      <c r="B3" s="52"/>
      <c r="C3" s="53"/>
      <c r="D3" s="54"/>
      <c r="E3" s="55"/>
      <c r="F3" s="56"/>
      <c r="G3" s="56"/>
      <c r="H3" s="57"/>
      <c r="I3" s="56"/>
      <c r="J3" s="56"/>
      <c r="K3" s="58"/>
      <c r="L3" s="59" t="s">
        <v>0</v>
      </c>
      <c r="M3" s="60"/>
    </row>
    <row r="4" spans="2:13" s="61" customFormat="1" ht="9.75" customHeight="1" hidden="1">
      <c r="B4" s="52"/>
      <c r="C4" s="53"/>
      <c r="D4" s="62"/>
      <c r="E4" s="63" t="s">
        <v>1</v>
      </c>
      <c r="F4" s="63" t="s">
        <v>2</v>
      </c>
      <c r="G4" s="53"/>
      <c r="H4" s="64"/>
      <c r="I4" s="53"/>
      <c r="J4" s="53"/>
      <c r="K4" s="53"/>
      <c r="L4" s="53"/>
      <c r="M4" s="60"/>
    </row>
    <row r="5" spans="2:17" s="61" customFormat="1" ht="18.75" customHeight="1">
      <c r="B5" s="52"/>
      <c r="C5" s="53"/>
      <c r="D5" s="153" t="s">
        <v>65</v>
      </c>
      <c r="E5" s="154" t="s">
        <v>66</v>
      </c>
      <c r="F5" s="154" t="s">
        <v>67</v>
      </c>
      <c r="G5" s="154" t="s">
        <v>68</v>
      </c>
      <c r="H5" s="152" t="s">
        <v>69</v>
      </c>
      <c r="I5" s="147"/>
      <c r="J5" s="147"/>
      <c r="K5" s="65" t="s">
        <v>8</v>
      </c>
      <c r="L5" s="16"/>
      <c r="M5" s="60"/>
      <c r="N5" s="60"/>
      <c r="O5" s="60"/>
      <c r="P5" s="60"/>
      <c r="Q5" s="60"/>
    </row>
    <row r="6" spans="2:17" s="61" customFormat="1" ht="40.5" customHeight="1">
      <c r="B6" s="52"/>
      <c r="C6" s="53"/>
      <c r="D6" s="149"/>
      <c r="E6" s="151"/>
      <c r="F6" s="151"/>
      <c r="G6" s="151"/>
      <c r="H6" s="66" t="s">
        <v>70</v>
      </c>
      <c r="I6" s="67" t="s">
        <v>71</v>
      </c>
      <c r="J6" s="68" t="s">
        <v>11</v>
      </c>
      <c r="K6" s="69" t="s">
        <v>12</v>
      </c>
      <c r="L6" s="69" t="s">
        <v>13</v>
      </c>
      <c r="M6" s="60"/>
      <c r="N6" s="60"/>
      <c r="O6" s="60"/>
      <c r="P6" s="60"/>
      <c r="Q6" s="60"/>
    </row>
    <row r="7" spans="2:13" s="61" customFormat="1" ht="10.5" customHeight="1">
      <c r="B7" s="52"/>
      <c r="C7" s="53"/>
      <c r="D7" s="70"/>
      <c r="E7" s="71"/>
      <c r="F7" s="72"/>
      <c r="G7" s="72"/>
      <c r="H7" s="64"/>
      <c r="I7" s="72"/>
      <c r="J7" s="72"/>
      <c r="K7" s="72"/>
      <c r="L7" s="72"/>
      <c r="M7" s="60"/>
    </row>
    <row r="8" spans="2:13" s="61" customFormat="1" ht="20.25" customHeight="1" hidden="1">
      <c r="B8" s="52"/>
      <c r="C8" s="53"/>
      <c r="D8" s="73" t="s">
        <v>14</v>
      </c>
      <c r="E8" s="74"/>
      <c r="F8" s="75">
        <v>225933</v>
      </c>
      <c r="G8" s="75"/>
      <c r="H8" s="76"/>
      <c r="I8" s="75">
        <v>203406</v>
      </c>
      <c r="J8" s="75"/>
      <c r="K8" s="75">
        <v>22527</v>
      </c>
      <c r="L8" s="75">
        <v>50749</v>
      </c>
      <c r="M8" s="60"/>
    </row>
    <row r="9" spans="2:13" s="61" customFormat="1" ht="20.25" customHeight="1" hidden="1">
      <c r="B9" s="52"/>
      <c r="C9" s="53"/>
      <c r="D9" s="73" t="s">
        <v>15</v>
      </c>
      <c r="E9" s="74"/>
      <c r="F9" s="75">
        <v>163486</v>
      </c>
      <c r="G9" s="75"/>
      <c r="H9" s="76"/>
      <c r="I9" s="75">
        <v>147695</v>
      </c>
      <c r="J9" s="75"/>
      <c r="K9" s="75">
        <v>15791</v>
      </c>
      <c r="L9" s="75">
        <v>43756</v>
      </c>
      <c r="M9" s="60"/>
    </row>
    <row r="10" spans="2:13" s="61" customFormat="1" ht="20.25" customHeight="1" hidden="1">
      <c r="B10" s="52"/>
      <c r="C10" s="53"/>
      <c r="D10" s="73" t="s">
        <v>16</v>
      </c>
      <c r="E10" s="74"/>
      <c r="F10" s="75">
        <v>20772</v>
      </c>
      <c r="G10" s="75"/>
      <c r="H10" s="76"/>
      <c r="I10" s="75">
        <v>20772</v>
      </c>
      <c r="J10" s="75"/>
      <c r="K10" s="75" t="s">
        <v>17</v>
      </c>
      <c r="L10" s="75" t="s">
        <v>17</v>
      </c>
      <c r="M10" s="60"/>
    </row>
    <row r="11" spans="2:13" s="61" customFormat="1" ht="20.25" customHeight="1" hidden="1">
      <c r="B11" s="52"/>
      <c r="C11" s="53"/>
      <c r="D11" s="73" t="s">
        <v>18</v>
      </c>
      <c r="E11" s="74"/>
      <c r="F11" s="75">
        <v>142714</v>
      </c>
      <c r="G11" s="75"/>
      <c r="H11" s="76"/>
      <c r="I11" s="75">
        <v>126923</v>
      </c>
      <c r="J11" s="75"/>
      <c r="K11" s="75">
        <v>15791</v>
      </c>
      <c r="L11" s="75">
        <v>43756</v>
      </c>
      <c r="M11" s="60"/>
    </row>
    <row r="12" spans="2:13" s="61" customFormat="1" ht="20.25" customHeight="1" hidden="1">
      <c r="B12" s="52"/>
      <c r="C12" s="53"/>
      <c r="D12" s="77" t="s">
        <v>19</v>
      </c>
      <c r="E12" s="78" t="s">
        <v>72</v>
      </c>
      <c r="F12" s="75">
        <v>62447</v>
      </c>
      <c r="G12" s="75"/>
      <c r="H12" s="76"/>
      <c r="I12" s="75">
        <v>55711</v>
      </c>
      <c r="J12" s="75"/>
      <c r="K12" s="75">
        <v>6736</v>
      </c>
      <c r="L12" s="75">
        <v>6993</v>
      </c>
      <c r="M12" s="60"/>
    </row>
    <row r="13" spans="2:13" s="61" customFormat="1" ht="20.25" customHeight="1" hidden="1">
      <c r="B13" s="52"/>
      <c r="C13" s="53"/>
      <c r="D13" s="77" t="s">
        <v>20</v>
      </c>
      <c r="E13" s="78">
        <v>183392</v>
      </c>
      <c r="F13" s="75">
        <v>58638</v>
      </c>
      <c r="G13" s="75"/>
      <c r="H13" s="76"/>
      <c r="I13" s="75">
        <v>52652</v>
      </c>
      <c r="J13" s="75"/>
      <c r="K13" s="75">
        <v>5986</v>
      </c>
      <c r="L13" s="75">
        <v>6207</v>
      </c>
      <c r="M13" s="60"/>
    </row>
    <row r="14" spans="2:14" s="87" customFormat="1" ht="21" customHeight="1">
      <c r="B14" s="79"/>
      <c r="C14" s="80"/>
      <c r="D14" s="81" t="s">
        <v>73</v>
      </c>
      <c r="E14" s="82">
        <f>SUM(E16:E18)</f>
        <v>0</v>
      </c>
      <c r="F14" s="83">
        <f>SUM(F16:F18)</f>
        <v>0</v>
      </c>
      <c r="G14" s="84" t="e">
        <f>F14/E14</f>
        <v>#DIV/0!</v>
      </c>
      <c r="H14" s="83">
        <f>SUM(H16:H18)</f>
        <v>0</v>
      </c>
      <c r="I14" s="83">
        <f>SUM(I16:I18)</f>
        <v>0</v>
      </c>
      <c r="J14" s="84" t="e">
        <f>I14/H14</f>
        <v>#DIV/0!</v>
      </c>
      <c r="K14" s="85" t="e">
        <f>K16+K18</f>
        <v>#REF!</v>
      </c>
      <c r="L14" s="85" t="e">
        <f>L16+L18</f>
        <v>#REF!</v>
      </c>
      <c r="M14" s="86"/>
      <c r="N14" s="86"/>
    </row>
    <row r="15" spans="2:14" s="96" customFormat="1" ht="10.5" customHeight="1">
      <c r="B15" s="88"/>
      <c r="C15" s="89"/>
      <c r="D15" s="90"/>
      <c r="E15" s="91"/>
      <c r="F15" s="92"/>
      <c r="G15" s="84"/>
      <c r="H15" s="93"/>
      <c r="I15" s="92"/>
      <c r="J15" s="84"/>
      <c r="K15" s="94"/>
      <c r="L15" s="94"/>
      <c r="M15" s="95"/>
      <c r="N15" s="95"/>
    </row>
    <row r="16" spans="2:14" s="87" customFormat="1" ht="21" customHeight="1">
      <c r="B16" s="79"/>
      <c r="C16" s="80"/>
      <c r="D16" s="81" t="s">
        <v>74</v>
      </c>
      <c r="E16" s="82">
        <f>SUM(E20:E25)</f>
        <v>0</v>
      </c>
      <c r="F16" s="83">
        <f>SUM(F20:F25)</f>
        <v>0</v>
      </c>
      <c r="G16" s="84" t="e">
        <f>F16/E16</f>
        <v>#DIV/0!</v>
      </c>
      <c r="H16" s="83">
        <f>SUM(H20:H25)</f>
        <v>0</v>
      </c>
      <c r="I16" s="83">
        <f>SUM(I20:I25)</f>
        <v>0</v>
      </c>
      <c r="J16" s="84" t="e">
        <f>I16/H16</f>
        <v>#DIV/0!</v>
      </c>
      <c r="K16" s="85">
        <f>SUM(K20:K23)</f>
        <v>799</v>
      </c>
      <c r="L16" s="85">
        <f>SUM(L20:L23)</f>
        <v>824</v>
      </c>
      <c r="M16" s="86"/>
      <c r="N16" s="86"/>
    </row>
    <row r="17" spans="2:14" s="96" customFormat="1" ht="10.5" customHeight="1">
      <c r="B17" s="88"/>
      <c r="C17" s="89"/>
      <c r="D17" s="90"/>
      <c r="E17" s="91"/>
      <c r="F17" s="92"/>
      <c r="G17" s="84"/>
      <c r="H17" s="93"/>
      <c r="I17" s="92"/>
      <c r="J17" s="84"/>
      <c r="K17" s="94"/>
      <c r="L17" s="94"/>
      <c r="M17" s="95"/>
      <c r="N17" s="95"/>
    </row>
    <row r="18" spans="2:40" s="87" customFormat="1" ht="21" customHeight="1">
      <c r="B18" s="79"/>
      <c r="C18" s="80"/>
      <c r="D18" s="81" t="s">
        <v>75</v>
      </c>
      <c r="E18" s="82">
        <f>SUM(E27,E32,E37,E42,E48,E55)</f>
        <v>0</v>
      </c>
      <c r="F18" s="83">
        <f>SUM(F27,F32,F37,F42,F48,F55)</f>
        <v>0</v>
      </c>
      <c r="G18" s="84" t="e">
        <f>F18/E18</f>
        <v>#DIV/0!</v>
      </c>
      <c r="H18" s="83">
        <f>SUM(H27,H32,H37,H42,H48,H55)</f>
        <v>0</v>
      </c>
      <c r="I18" s="83">
        <f>SUM(I27,I32,I37,I42,I48,I55)</f>
        <v>0</v>
      </c>
      <c r="J18" s="84" t="e">
        <f>I18/H18</f>
        <v>#DIV/0!</v>
      </c>
      <c r="K18" s="85" t="e">
        <f>#REF!+K27+K32+K37+K42+K48+K55</f>
        <v>#REF!</v>
      </c>
      <c r="L18" s="85" t="e">
        <f>#REF!+L27+L32+L37+L42+L48+L55</f>
        <v>#REF!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</row>
    <row r="19" spans="2:40" s="97" customFormat="1" ht="9.75" customHeight="1">
      <c r="B19" s="98"/>
      <c r="C19" s="99"/>
      <c r="D19" s="77"/>
      <c r="E19" s="100"/>
      <c r="F19" s="101"/>
      <c r="G19" s="84"/>
      <c r="H19" s="102"/>
      <c r="I19" s="101"/>
      <c r="J19" s="84"/>
      <c r="K19" s="75"/>
      <c r="L19" s="75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</row>
    <row r="20" spans="1:40" s="97" customFormat="1" ht="21" customHeight="1">
      <c r="A20" s="74" t="s">
        <v>21</v>
      </c>
      <c r="B20" s="104" t="s">
        <v>76</v>
      </c>
      <c r="C20" s="99"/>
      <c r="D20" s="77" t="s">
        <v>23</v>
      </c>
      <c r="E20" s="45"/>
      <c r="F20" s="47"/>
      <c r="G20" s="84" t="e">
        <f aca="true" t="shared" si="0" ref="G20:G25">F20/E20</f>
        <v>#DIV/0!</v>
      </c>
      <c r="H20" s="48"/>
      <c r="I20" s="48"/>
      <c r="J20" s="84" t="e">
        <f aca="true" t="shared" si="1" ref="J20:J25">I20/H20</f>
        <v>#DIV/0!</v>
      </c>
      <c r="K20" s="75">
        <v>284</v>
      </c>
      <c r="L20" s="75">
        <v>286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</row>
    <row r="21" spans="1:40" s="97" customFormat="1" ht="21" customHeight="1">
      <c r="A21" s="74" t="s">
        <v>21</v>
      </c>
      <c r="B21" s="104" t="s">
        <v>77</v>
      </c>
      <c r="C21" s="99"/>
      <c r="D21" s="77" t="s">
        <v>25</v>
      </c>
      <c r="E21" s="46"/>
      <c r="F21" s="47"/>
      <c r="G21" s="84" t="e">
        <f t="shared" si="0"/>
        <v>#DIV/0!</v>
      </c>
      <c r="H21" s="48"/>
      <c r="I21" s="48"/>
      <c r="J21" s="84" t="e">
        <f t="shared" si="1"/>
        <v>#DIV/0!</v>
      </c>
      <c r="K21" s="75">
        <v>339</v>
      </c>
      <c r="L21" s="75">
        <v>350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</row>
    <row r="22" spans="1:40" s="97" customFormat="1" ht="21" customHeight="1">
      <c r="A22" s="74" t="s">
        <v>21</v>
      </c>
      <c r="B22" s="104" t="s">
        <v>78</v>
      </c>
      <c r="C22" s="99"/>
      <c r="D22" s="77" t="s">
        <v>27</v>
      </c>
      <c r="E22" s="46"/>
      <c r="F22" s="47"/>
      <c r="G22" s="84" t="e">
        <f t="shared" si="0"/>
        <v>#DIV/0!</v>
      </c>
      <c r="H22" s="48"/>
      <c r="I22" s="48"/>
      <c r="J22" s="84" t="e">
        <f t="shared" si="1"/>
        <v>#DIV/0!</v>
      </c>
      <c r="K22" s="75">
        <v>96</v>
      </c>
      <c r="L22" s="75">
        <v>104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</row>
    <row r="23" spans="1:40" s="97" customFormat="1" ht="21" customHeight="1">
      <c r="A23" s="74" t="s">
        <v>21</v>
      </c>
      <c r="B23" s="104" t="s">
        <v>79</v>
      </c>
      <c r="C23" s="99"/>
      <c r="D23" s="77" t="s">
        <v>29</v>
      </c>
      <c r="E23" s="44"/>
      <c r="F23" s="48"/>
      <c r="G23" s="84" t="e">
        <f t="shared" si="0"/>
        <v>#DIV/0!</v>
      </c>
      <c r="H23" s="48"/>
      <c r="I23" s="48"/>
      <c r="J23" s="84" t="e">
        <f t="shared" si="1"/>
        <v>#DIV/0!</v>
      </c>
      <c r="K23" s="75">
        <v>80</v>
      </c>
      <c r="L23" s="75">
        <v>84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</row>
    <row r="24" spans="1:40" s="97" customFormat="1" ht="21" customHeight="1">
      <c r="A24" s="74"/>
      <c r="B24" s="104"/>
      <c r="C24" s="99"/>
      <c r="D24" s="77" t="s">
        <v>80</v>
      </c>
      <c r="E24" s="44"/>
      <c r="F24" s="48"/>
      <c r="G24" s="84" t="e">
        <f t="shared" si="0"/>
        <v>#DIV/0!</v>
      </c>
      <c r="H24" s="48"/>
      <c r="I24" s="48"/>
      <c r="J24" s="84" t="e">
        <f t="shared" si="1"/>
        <v>#DIV/0!</v>
      </c>
      <c r="K24" s="75"/>
      <c r="L24" s="75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</row>
    <row r="25" spans="1:40" s="97" customFormat="1" ht="21" customHeight="1">
      <c r="A25" s="74"/>
      <c r="B25" s="104"/>
      <c r="C25" s="99"/>
      <c r="D25" s="77" t="s">
        <v>63</v>
      </c>
      <c r="E25" s="44"/>
      <c r="F25" s="48"/>
      <c r="G25" s="84" t="e">
        <f t="shared" si="0"/>
        <v>#DIV/0!</v>
      </c>
      <c r="H25" s="48"/>
      <c r="I25" s="48"/>
      <c r="J25" s="84" t="e">
        <f t="shared" si="1"/>
        <v>#DIV/0!</v>
      </c>
      <c r="K25" s="75"/>
      <c r="L25" s="75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</row>
    <row r="26" spans="1:40" s="97" customFormat="1" ht="10.5" customHeight="1">
      <c r="A26" s="74"/>
      <c r="B26" s="104"/>
      <c r="C26" s="99"/>
      <c r="D26" s="77"/>
      <c r="E26" s="100"/>
      <c r="F26" s="101"/>
      <c r="G26" s="84"/>
      <c r="H26" s="102"/>
      <c r="I26" s="101"/>
      <c r="J26" s="84"/>
      <c r="K26" s="75"/>
      <c r="L26" s="75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</row>
    <row r="27" spans="1:40" s="87" customFormat="1" ht="21" customHeight="1">
      <c r="A27" s="105"/>
      <c r="B27" s="106"/>
      <c r="C27" s="80"/>
      <c r="D27" s="81" t="s">
        <v>81</v>
      </c>
      <c r="E27" s="82">
        <f>SUM(E28:E30)</f>
        <v>0</v>
      </c>
      <c r="F27" s="83">
        <f>SUM(F28:F30)</f>
        <v>0</v>
      </c>
      <c r="G27" s="84" t="e">
        <f>F27/E27</f>
        <v>#DIV/0!</v>
      </c>
      <c r="H27" s="83">
        <f>SUM(H28:H30)</f>
        <v>0</v>
      </c>
      <c r="I27" s="83">
        <f>SUM(I28:I30)</f>
        <v>0</v>
      </c>
      <c r="J27" s="84" t="e">
        <f>I27/H27</f>
        <v>#DIV/0!</v>
      </c>
      <c r="K27" s="85">
        <f>SUM(K28:K30)</f>
        <v>91</v>
      </c>
      <c r="L27" s="85">
        <f>SUM(L28:L30)</f>
        <v>101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</row>
    <row r="28" spans="1:40" s="97" customFormat="1" ht="21" customHeight="1">
      <c r="A28" s="74" t="s">
        <v>21</v>
      </c>
      <c r="B28" s="104" t="s">
        <v>82</v>
      </c>
      <c r="C28" s="99"/>
      <c r="D28" s="77" t="s">
        <v>31</v>
      </c>
      <c r="E28" s="44"/>
      <c r="F28" s="48"/>
      <c r="G28" s="84" t="e">
        <f>F28/E28</f>
        <v>#DIV/0!</v>
      </c>
      <c r="H28" s="48"/>
      <c r="I28" s="48"/>
      <c r="J28" s="84" t="e">
        <f>I28/H28</f>
        <v>#DIV/0!</v>
      </c>
      <c r="K28" s="75">
        <v>18</v>
      </c>
      <c r="L28" s="75">
        <v>21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</row>
    <row r="29" spans="1:40" s="97" customFormat="1" ht="21" customHeight="1">
      <c r="A29" s="74" t="s">
        <v>21</v>
      </c>
      <c r="B29" s="104" t="s">
        <v>83</v>
      </c>
      <c r="C29" s="99"/>
      <c r="D29" s="77" t="s">
        <v>33</v>
      </c>
      <c r="E29" s="44"/>
      <c r="F29" s="48"/>
      <c r="G29" s="84" t="e">
        <f>F29/E29</f>
        <v>#DIV/0!</v>
      </c>
      <c r="H29" s="48"/>
      <c r="I29" s="48"/>
      <c r="J29" s="84" t="e">
        <f>I29/H29</f>
        <v>#DIV/0!</v>
      </c>
      <c r="K29" s="75">
        <v>61</v>
      </c>
      <c r="L29" s="75">
        <v>67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</row>
    <row r="30" spans="1:40" s="97" customFormat="1" ht="21" customHeight="1">
      <c r="A30" s="74" t="s">
        <v>21</v>
      </c>
      <c r="B30" s="104" t="s">
        <v>84</v>
      </c>
      <c r="C30" s="99"/>
      <c r="D30" s="77" t="s">
        <v>35</v>
      </c>
      <c r="E30" s="44"/>
      <c r="F30" s="48"/>
      <c r="G30" s="84" t="e">
        <f>F30/E30</f>
        <v>#DIV/0!</v>
      </c>
      <c r="H30" s="48"/>
      <c r="I30" s="48"/>
      <c r="J30" s="84" t="e">
        <f>I30/H30</f>
        <v>#DIV/0!</v>
      </c>
      <c r="K30" s="75">
        <v>12</v>
      </c>
      <c r="L30" s="75">
        <v>13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s="97" customFormat="1" ht="12" customHeight="1">
      <c r="A31" s="74"/>
      <c r="B31" s="104"/>
      <c r="C31" s="99"/>
      <c r="D31" s="77"/>
      <c r="E31" s="100"/>
      <c r="F31" s="101"/>
      <c r="G31" s="84"/>
      <c r="H31" s="102"/>
      <c r="I31" s="101"/>
      <c r="J31" s="84"/>
      <c r="K31" s="75"/>
      <c r="L31" s="75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</row>
    <row r="32" spans="1:40" s="87" customFormat="1" ht="21" customHeight="1">
      <c r="A32" s="105"/>
      <c r="B32" s="106"/>
      <c r="C32" s="80"/>
      <c r="D32" s="81" t="s">
        <v>85</v>
      </c>
      <c r="E32" s="82">
        <f>SUM(E33:E35)</f>
        <v>0</v>
      </c>
      <c r="F32" s="83">
        <f>SUM(F33:F35)</f>
        <v>0</v>
      </c>
      <c r="G32" s="84" t="e">
        <f>F32/E32</f>
        <v>#DIV/0!</v>
      </c>
      <c r="H32" s="83">
        <f>SUM(H33:H35)</f>
        <v>0</v>
      </c>
      <c r="I32" s="83">
        <f>SUM(I33:I35)</f>
        <v>0</v>
      </c>
      <c r="J32" s="84" t="e">
        <f>I32/H32</f>
        <v>#DIV/0!</v>
      </c>
      <c r="K32" s="82">
        <f>SUM(K33:K35)</f>
        <v>1128</v>
      </c>
      <c r="L32" s="82">
        <f>SUM(L33:L35)</f>
        <v>1166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</row>
    <row r="33" spans="1:40" s="97" customFormat="1" ht="21" customHeight="1">
      <c r="A33" s="74" t="s">
        <v>21</v>
      </c>
      <c r="B33" s="104" t="s">
        <v>86</v>
      </c>
      <c r="C33" s="99"/>
      <c r="D33" s="77" t="s">
        <v>37</v>
      </c>
      <c r="E33" s="44"/>
      <c r="F33" s="48"/>
      <c r="G33" s="84" t="e">
        <f>F33/E33</f>
        <v>#DIV/0!</v>
      </c>
      <c r="H33" s="48"/>
      <c r="I33" s="48"/>
      <c r="J33" s="84" t="e">
        <f>I33/H33</f>
        <v>#DIV/0!</v>
      </c>
      <c r="K33" s="75">
        <v>618</v>
      </c>
      <c r="L33" s="75">
        <v>639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</row>
    <row r="34" spans="1:40" s="97" customFormat="1" ht="21" customHeight="1">
      <c r="A34" s="74" t="s">
        <v>21</v>
      </c>
      <c r="B34" s="104" t="s">
        <v>87</v>
      </c>
      <c r="C34" s="99"/>
      <c r="D34" s="77" t="s">
        <v>39</v>
      </c>
      <c r="E34" s="44"/>
      <c r="F34" s="48"/>
      <c r="G34" s="84" t="e">
        <f>F34/E34</f>
        <v>#DIV/0!</v>
      </c>
      <c r="H34" s="48"/>
      <c r="I34" s="48"/>
      <c r="J34" s="84" t="e">
        <f>I34/H34</f>
        <v>#DIV/0!</v>
      </c>
      <c r="K34" s="75">
        <v>345</v>
      </c>
      <c r="L34" s="75">
        <v>360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</row>
    <row r="35" spans="1:40" s="97" customFormat="1" ht="21" customHeight="1">
      <c r="A35" s="74" t="s">
        <v>21</v>
      </c>
      <c r="B35" s="104" t="s">
        <v>88</v>
      </c>
      <c r="C35" s="99"/>
      <c r="D35" s="77" t="s">
        <v>41</v>
      </c>
      <c r="E35" s="44"/>
      <c r="F35" s="48"/>
      <c r="G35" s="84" t="e">
        <f>F35/E35</f>
        <v>#DIV/0!</v>
      </c>
      <c r="H35" s="48"/>
      <c r="I35" s="48"/>
      <c r="J35" s="84" t="e">
        <f>I35/H35</f>
        <v>#DIV/0!</v>
      </c>
      <c r="K35" s="75">
        <v>165</v>
      </c>
      <c r="L35" s="75">
        <v>167</v>
      </c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</row>
    <row r="36" spans="1:40" s="97" customFormat="1" ht="10.5" customHeight="1">
      <c r="A36" s="74"/>
      <c r="B36" s="104"/>
      <c r="C36" s="99"/>
      <c r="D36" s="77"/>
      <c r="E36" s="100"/>
      <c r="F36" s="101"/>
      <c r="G36" s="84"/>
      <c r="H36" s="102"/>
      <c r="I36" s="101"/>
      <c r="J36" s="84"/>
      <c r="K36" s="75"/>
      <c r="L36" s="75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</row>
    <row r="37" spans="1:40" s="87" customFormat="1" ht="21" customHeight="1">
      <c r="A37" s="105"/>
      <c r="B37" s="106"/>
      <c r="C37" s="80"/>
      <c r="D37" s="81" t="s">
        <v>89</v>
      </c>
      <c r="E37" s="82">
        <f>SUM(E38:E40)</f>
        <v>0</v>
      </c>
      <c r="F37" s="83">
        <f>SUM(F38:F40)</f>
        <v>0</v>
      </c>
      <c r="G37" s="84" t="e">
        <f>F37/E37</f>
        <v>#DIV/0!</v>
      </c>
      <c r="H37" s="83">
        <f>SUM(H38:H40)</f>
        <v>0</v>
      </c>
      <c r="I37" s="83">
        <f>SUM(I38:I40)</f>
        <v>0</v>
      </c>
      <c r="J37" s="84" t="e">
        <f>I37/H37</f>
        <v>#DIV/0!</v>
      </c>
      <c r="K37" s="85">
        <f>SUM(K38:K40)</f>
        <v>829</v>
      </c>
      <c r="L37" s="85">
        <f>SUM(L38:L40)</f>
        <v>879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</row>
    <row r="38" spans="1:40" s="97" customFormat="1" ht="21" customHeight="1">
      <c r="A38" s="74" t="s">
        <v>21</v>
      </c>
      <c r="B38" s="104" t="s">
        <v>90</v>
      </c>
      <c r="C38" s="99"/>
      <c r="D38" s="77" t="s">
        <v>42</v>
      </c>
      <c r="E38" s="44"/>
      <c r="F38" s="48"/>
      <c r="G38" s="84" t="e">
        <f>F38/E38</f>
        <v>#DIV/0!</v>
      </c>
      <c r="H38" s="48"/>
      <c r="I38" s="48"/>
      <c r="J38" s="84" t="e">
        <f>I38/H38</f>
        <v>#DIV/0!</v>
      </c>
      <c r="K38" s="75">
        <v>547</v>
      </c>
      <c r="L38" s="75">
        <v>585</v>
      </c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</row>
    <row r="39" spans="1:40" s="97" customFormat="1" ht="21" customHeight="1">
      <c r="A39" s="74" t="s">
        <v>21</v>
      </c>
      <c r="B39" s="104" t="s">
        <v>91</v>
      </c>
      <c r="C39" s="99"/>
      <c r="D39" s="77" t="s">
        <v>43</v>
      </c>
      <c r="E39" s="44"/>
      <c r="F39" s="48"/>
      <c r="G39" s="84" t="e">
        <f>F39/E39</f>
        <v>#DIV/0!</v>
      </c>
      <c r="H39" s="48"/>
      <c r="I39" s="48"/>
      <c r="J39" s="84" t="e">
        <f>I39/H39</f>
        <v>#DIV/0!</v>
      </c>
      <c r="K39" s="75">
        <v>248</v>
      </c>
      <c r="L39" s="75">
        <v>258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</row>
    <row r="40" spans="1:40" s="97" customFormat="1" ht="21" customHeight="1">
      <c r="A40" s="74" t="s">
        <v>21</v>
      </c>
      <c r="B40" s="104" t="s">
        <v>92</v>
      </c>
      <c r="C40" s="99"/>
      <c r="D40" s="73" t="s">
        <v>44</v>
      </c>
      <c r="E40" s="44"/>
      <c r="F40" s="48"/>
      <c r="G40" s="84" t="e">
        <f>F40/E40</f>
        <v>#DIV/0!</v>
      </c>
      <c r="H40" s="48"/>
      <c r="I40" s="48"/>
      <c r="J40" s="84" t="e">
        <f>I40/H40</f>
        <v>#DIV/0!</v>
      </c>
      <c r="K40" s="75">
        <v>34</v>
      </c>
      <c r="L40" s="75">
        <v>36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</row>
    <row r="41" spans="1:40" s="97" customFormat="1" ht="11.25" customHeight="1">
      <c r="A41" s="74"/>
      <c r="B41" s="104"/>
      <c r="C41" s="99"/>
      <c r="D41" s="73"/>
      <c r="E41" s="107"/>
      <c r="F41" s="101"/>
      <c r="G41" s="84"/>
      <c r="H41" s="102"/>
      <c r="I41" s="101"/>
      <c r="J41" s="84"/>
      <c r="K41" s="75"/>
      <c r="L41" s="75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</row>
    <row r="42" spans="1:40" s="87" customFormat="1" ht="21" customHeight="1">
      <c r="A42" s="105"/>
      <c r="B42" s="106"/>
      <c r="C42" s="80"/>
      <c r="D42" s="108" t="s">
        <v>93</v>
      </c>
      <c r="E42" s="82">
        <f>SUM(E43:E46)</f>
        <v>0</v>
      </c>
      <c r="F42" s="83">
        <f>SUM(F43:F46)</f>
        <v>0</v>
      </c>
      <c r="G42" s="84" t="e">
        <f>F42/E42</f>
        <v>#DIV/0!</v>
      </c>
      <c r="H42" s="83">
        <f>SUM(H43:H46)</f>
        <v>0</v>
      </c>
      <c r="I42" s="83">
        <f>SUM(I43:I46)</f>
        <v>0</v>
      </c>
      <c r="J42" s="84" t="e">
        <f>I42/H42</f>
        <v>#DIV/0!</v>
      </c>
      <c r="K42" s="85">
        <f>SUM(K43:K46)</f>
        <v>1279</v>
      </c>
      <c r="L42" s="85">
        <f>SUM(L43:L46)</f>
        <v>1343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</row>
    <row r="43" spans="1:40" s="97" customFormat="1" ht="21" customHeight="1">
      <c r="A43" s="74" t="s">
        <v>21</v>
      </c>
      <c r="B43" s="104" t="s">
        <v>94</v>
      </c>
      <c r="C43" s="99"/>
      <c r="D43" s="73" t="s">
        <v>45</v>
      </c>
      <c r="E43" s="44"/>
      <c r="F43" s="48"/>
      <c r="G43" s="84" t="e">
        <f>F43/E43</f>
        <v>#DIV/0!</v>
      </c>
      <c r="H43" s="48"/>
      <c r="I43" s="48"/>
      <c r="J43" s="84" t="e">
        <f>I43/H43</f>
        <v>#DIV/0!</v>
      </c>
      <c r="K43" s="75">
        <v>157</v>
      </c>
      <c r="L43" s="75">
        <v>162</v>
      </c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spans="1:40" s="97" customFormat="1" ht="21" customHeight="1">
      <c r="A44" s="74" t="s">
        <v>21</v>
      </c>
      <c r="B44" s="104" t="s">
        <v>95</v>
      </c>
      <c r="C44" s="99"/>
      <c r="D44" s="73" t="s">
        <v>46</v>
      </c>
      <c r="E44" s="44"/>
      <c r="F44" s="48"/>
      <c r="G44" s="84" t="e">
        <f>F44/E44</f>
        <v>#DIV/0!</v>
      </c>
      <c r="H44" s="48"/>
      <c r="I44" s="48"/>
      <c r="J44" s="84" t="e">
        <f>I44/H44</f>
        <v>#DIV/0!</v>
      </c>
      <c r="K44" s="75">
        <v>495</v>
      </c>
      <c r="L44" s="75">
        <v>516</v>
      </c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</row>
    <row r="45" spans="1:40" s="97" customFormat="1" ht="21" customHeight="1">
      <c r="A45" s="74" t="s">
        <v>21</v>
      </c>
      <c r="B45" s="104" t="s">
        <v>96</v>
      </c>
      <c r="C45" s="99"/>
      <c r="D45" s="73" t="s">
        <v>47</v>
      </c>
      <c r="E45" s="44"/>
      <c r="F45" s="48"/>
      <c r="G45" s="84" t="e">
        <f>F45/E45</f>
        <v>#DIV/0!</v>
      </c>
      <c r="H45" s="48"/>
      <c r="I45" s="48"/>
      <c r="J45" s="84" t="e">
        <f>I45/H45</f>
        <v>#DIV/0!</v>
      </c>
      <c r="K45" s="75">
        <v>562</v>
      </c>
      <c r="L45" s="75">
        <v>591</v>
      </c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</row>
    <row r="46" spans="1:40" s="97" customFormat="1" ht="21" customHeight="1">
      <c r="A46" s="74" t="s">
        <v>21</v>
      </c>
      <c r="B46" s="104" t="s">
        <v>97</v>
      </c>
      <c r="C46" s="99"/>
      <c r="D46" s="77" t="s">
        <v>48</v>
      </c>
      <c r="E46" s="44"/>
      <c r="F46" s="48"/>
      <c r="G46" s="84" t="e">
        <f>F46/E46</f>
        <v>#DIV/0!</v>
      </c>
      <c r="H46" s="48"/>
      <c r="I46" s="48"/>
      <c r="J46" s="84" t="e">
        <f>I46/H46</f>
        <v>#DIV/0!</v>
      </c>
      <c r="K46" s="75">
        <v>65</v>
      </c>
      <c r="L46" s="75">
        <v>74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</row>
    <row r="47" spans="1:40" s="97" customFormat="1" ht="10.5" customHeight="1">
      <c r="A47" s="74"/>
      <c r="B47" s="104"/>
      <c r="C47" s="99"/>
      <c r="D47" s="77"/>
      <c r="E47" s="100"/>
      <c r="F47" s="101"/>
      <c r="G47" s="84"/>
      <c r="H47" s="102"/>
      <c r="I47" s="101"/>
      <c r="J47" s="84"/>
      <c r="K47" s="75"/>
      <c r="L47" s="75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</row>
    <row r="48" spans="1:40" s="87" customFormat="1" ht="21" customHeight="1">
      <c r="A48" s="105"/>
      <c r="B48" s="106"/>
      <c r="C48" s="80"/>
      <c r="D48" s="81" t="s">
        <v>98</v>
      </c>
      <c r="E48" s="82">
        <f>SUM(E49:E53)</f>
        <v>0</v>
      </c>
      <c r="F48" s="83">
        <f>SUM(F49:F53)</f>
        <v>0</v>
      </c>
      <c r="G48" s="84" t="e">
        <f aca="true" t="shared" si="2" ref="G48:G53">F48/E48</f>
        <v>#DIV/0!</v>
      </c>
      <c r="H48" s="83">
        <f>SUM(H49:H53)</f>
        <v>0</v>
      </c>
      <c r="I48" s="83">
        <f>SUM(I49:I53)</f>
        <v>0</v>
      </c>
      <c r="J48" s="84" t="e">
        <f aca="true" t="shared" si="3" ref="J48:J53">I48/H48</f>
        <v>#DIV/0!</v>
      </c>
      <c r="K48" s="85">
        <f>SUM(K49:K53)</f>
        <v>226</v>
      </c>
      <c r="L48" s="85">
        <f>SUM(L49:L53)</f>
        <v>230</v>
      </c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</row>
    <row r="49" spans="1:40" s="97" customFormat="1" ht="21" customHeight="1">
      <c r="A49" s="74" t="s">
        <v>21</v>
      </c>
      <c r="B49" s="104" t="s">
        <v>99</v>
      </c>
      <c r="C49" s="99"/>
      <c r="D49" s="77" t="s">
        <v>49</v>
      </c>
      <c r="E49" s="44"/>
      <c r="F49" s="48"/>
      <c r="G49" s="84" t="e">
        <f t="shared" si="2"/>
        <v>#DIV/0!</v>
      </c>
      <c r="H49" s="48"/>
      <c r="I49" s="48"/>
      <c r="J49" s="84" t="e">
        <f t="shared" si="3"/>
        <v>#DIV/0!</v>
      </c>
      <c r="K49" s="75">
        <v>15</v>
      </c>
      <c r="L49" s="75">
        <v>15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</row>
    <row r="50" spans="1:40" s="97" customFormat="1" ht="21" customHeight="1">
      <c r="A50" s="74" t="s">
        <v>21</v>
      </c>
      <c r="B50" s="104" t="s">
        <v>100</v>
      </c>
      <c r="C50" s="99"/>
      <c r="D50" s="77" t="s">
        <v>50</v>
      </c>
      <c r="E50" s="44"/>
      <c r="F50" s="48"/>
      <c r="G50" s="84" t="e">
        <f t="shared" si="2"/>
        <v>#DIV/0!</v>
      </c>
      <c r="H50" s="48"/>
      <c r="I50" s="48"/>
      <c r="J50" s="84" t="e">
        <f t="shared" si="3"/>
        <v>#DIV/0!</v>
      </c>
      <c r="K50" s="75">
        <v>83</v>
      </c>
      <c r="L50" s="75">
        <v>83</v>
      </c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</row>
    <row r="51" spans="1:40" s="97" customFormat="1" ht="21" customHeight="1">
      <c r="A51" s="74" t="s">
        <v>21</v>
      </c>
      <c r="B51" s="104" t="s">
        <v>101</v>
      </c>
      <c r="C51" s="99"/>
      <c r="D51" s="77" t="s">
        <v>51</v>
      </c>
      <c r="E51" s="44"/>
      <c r="F51" s="48"/>
      <c r="G51" s="84" t="e">
        <f t="shared" si="2"/>
        <v>#DIV/0!</v>
      </c>
      <c r="H51" s="48"/>
      <c r="I51" s="48"/>
      <c r="J51" s="84" t="e">
        <f t="shared" si="3"/>
        <v>#DIV/0!</v>
      </c>
      <c r="K51" s="75">
        <v>30</v>
      </c>
      <c r="L51" s="75">
        <v>32</v>
      </c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40" s="97" customFormat="1" ht="21" customHeight="1">
      <c r="A52" s="74" t="s">
        <v>21</v>
      </c>
      <c r="B52" s="104" t="s">
        <v>102</v>
      </c>
      <c r="C52" s="99"/>
      <c r="D52" s="77" t="s">
        <v>52</v>
      </c>
      <c r="E52" s="44"/>
      <c r="F52" s="48"/>
      <c r="G52" s="84" t="e">
        <f t="shared" si="2"/>
        <v>#DIV/0!</v>
      </c>
      <c r="H52" s="48"/>
      <c r="I52" s="48"/>
      <c r="J52" s="84" t="e">
        <f t="shared" si="3"/>
        <v>#DIV/0!</v>
      </c>
      <c r="K52" s="75">
        <v>86</v>
      </c>
      <c r="L52" s="75">
        <v>88</v>
      </c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</row>
    <row r="53" spans="1:40" s="97" customFormat="1" ht="21" customHeight="1">
      <c r="A53" s="74" t="s">
        <v>21</v>
      </c>
      <c r="B53" s="104" t="s">
        <v>103</v>
      </c>
      <c r="C53" s="99"/>
      <c r="D53" s="77" t="s">
        <v>53</v>
      </c>
      <c r="E53" s="44"/>
      <c r="F53" s="48"/>
      <c r="G53" s="84" t="e">
        <f t="shared" si="2"/>
        <v>#DIV/0!</v>
      </c>
      <c r="H53" s="48"/>
      <c r="I53" s="48"/>
      <c r="J53" s="84" t="e">
        <f t="shared" si="3"/>
        <v>#DIV/0!</v>
      </c>
      <c r="K53" s="75">
        <v>12</v>
      </c>
      <c r="L53" s="75">
        <v>12</v>
      </c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</row>
    <row r="54" spans="1:40" s="97" customFormat="1" ht="10.5" customHeight="1">
      <c r="A54" s="74"/>
      <c r="B54" s="104"/>
      <c r="C54" s="99"/>
      <c r="D54" s="77"/>
      <c r="E54" s="100"/>
      <c r="F54" s="101"/>
      <c r="G54" s="84"/>
      <c r="H54" s="102"/>
      <c r="I54" s="101"/>
      <c r="J54" s="84"/>
      <c r="K54" s="75"/>
      <c r="L54" s="75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</row>
    <row r="55" spans="1:40" s="87" customFormat="1" ht="21" customHeight="1">
      <c r="A55" s="105"/>
      <c r="B55" s="106"/>
      <c r="C55" s="80"/>
      <c r="D55" s="81" t="s">
        <v>104</v>
      </c>
      <c r="E55" s="82">
        <f>SUM(E56:E64)</f>
        <v>0</v>
      </c>
      <c r="F55" s="83">
        <f>SUM(F56:F64)</f>
        <v>0</v>
      </c>
      <c r="G55" s="84" t="e">
        <f aca="true" t="shared" si="4" ref="G55:G64">F55/E55</f>
        <v>#DIV/0!</v>
      </c>
      <c r="H55" s="83">
        <f>SUM(H56:H64)</f>
        <v>0</v>
      </c>
      <c r="I55" s="83">
        <f>SUM(I56:I64)</f>
        <v>0</v>
      </c>
      <c r="J55" s="84" t="e">
        <f aca="true" t="shared" si="5" ref="J55:J64">I55/H55</f>
        <v>#DIV/0!</v>
      </c>
      <c r="K55" s="85">
        <f>SUM(K56:K64)</f>
        <v>151</v>
      </c>
      <c r="L55" s="85">
        <f>SUM(L56:L64)</f>
        <v>155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</row>
    <row r="56" spans="1:40" s="97" customFormat="1" ht="21" customHeight="1">
      <c r="A56" s="74" t="s">
        <v>21</v>
      </c>
      <c r="B56" s="104" t="s">
        <v>105</v>
      </c>
      <c r="C56" s="99"/>
      <c r="D56" s="77" t="s">
        <v>54</v>
      </c>
      <c r="E56" s="44"/>
      <c r="F56" s="48"/>
      <c r="G56" s="84" t="e">
        <f t="shared" si="4"/>
        <v>#DIV/0!</v>
      </c>
      <c r="H56" s="48"/>
      <c r="I56" s="48"/>
      <c r="J56" s="84" t="e">
        <f t="shared" si="5"/>
        <v>#DIV/0!</v>
      </c>
      <c r="K56" s="75">
        <v>41</v>
      </c>
      <c r="L56" s="75">
        <v>41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spans="1:40" s="97" customFormat="1" ht="21" customHeight="1">
      <c r="A57" s="74" t="s">
        <v>21</v>
      </c>
      <c r="B57" s="104" t="s">
        <v>106</v>
      </c>
      <c r="C57" s="99"/>
      <c r="D57" s="77" t="s">
        <v>55</v>
      </c>
      <c r="E57" s="44"/>
      <c r="F57" s="48"/>
      <c r="G57" s="84" t="e">
        <f t="shared" si="4"/>
        <v>#DIV/0!</v>
      </c>
      <c r="H57" s="48"/>
      <c r="I57" s="48"/>
      <c r="J57" s="84" t="e">
        <f t="shared" si="5"/>
        <v>#DIV/0!</v>
      </c>
      <c r="K57" s="75">
        <v>4</v>
      </c>
      <c r="L57" s="75">
        <v>4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</row>
    <row r="58" spans="1:40" s="97" customFormat="1" ht="21" customHeight="1">
      <c r="A58" s="74" t="s">
        <v>21</v>
      </c>
      <c r="B58" s="104" t="s">
        <v>107</v>
      </c>
      <c r="C58" s="99"/>
      <c r="D58" s="77" t="s">
        <v>56</v>
      </c>
      <c r="E58" s="44"/>
      <c r="F58" s="48"/>
      <c r="G58" s="84" t="e">
        <f t="shared" si="4"/>
        <v>#DIV/0!</v>
      </c>
      <c r="H58" s="48"/>
      <c r="I58" s="48"/>
      <c r="J58" s="84" t="e">
        <f t="shared" si="5"/>
        <v>#DIV/0!</v>
      </c>
      <c r="K58" s="75">
        <v>15</v>
      </c>
      <c r="L58" s="75">
        <v>15</v>
      </c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</row>
    <row r="59" spans="1:40" s="97" customFormat="1" ht="21" customHeight="1">
      <c r="A59" s="74" t="s">
        <v>21</v>
      </c>
      <c r="B59" s="104" t="s">
        <v>108</v>
      </c>
      <c r="C59" s="99"/>
      <c r="D59" s="77" t="s">
        <v>57</v>
      </c>
      <c r="E59" s="44"/>
      <c r="F59" s="48"/>
      <c r="G59" s="84" t="e">
        <f t="shared" si="4"/>
        <v>#DIV/0!</v>
      </c>
      <c r="H59" s="48"/>
      <c r="I59" s="48"/>
      <c r="J59" s="84" t="e">
        <f t="shared" si="5"/>
        <v>#DIV/0!</v>
      </c>
      <c r="K59" s="75">
        <v>21</v>
      </c>
      <c r="L59" s="75">
        <v>23</v>
      </c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</row>
    <row r="60" spans="1:40" s="97" customFormat="1" ht="21" customHeight="1">
      <c r="A60" s="74" t="s">
        <v>21</v>
      </c>
      <c r="B60" s="104" t="s">
        <v>109</v>
      </c>
      <c r="C60" s="99"/>
      <c r="D60" s="77" t="s">
        <v>58</v>
      </c>
      <c r="E60" s="44"/>
      <c r="F60" s="48"/>
      <c r="G60" s="84" t="e">
        <f t="shared" si="4"/>
        <v>#DIV/0!</v>
      </c>
      <c r="H60" s="48"/>
      <c r="I60" s="48"/>
      <c r="J60" s="84" t="e">
        <f t="shared" si="5"/>
        <v>#DIV/0!</v>
      </c>
      <c r="K60" s="75">
        <v>11</v>
      </c>
      <c r="L60" s="75">
        <v>12</v>
      </c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</row>
    <row r="61" spans="1:40" s="97" customFormat="1" ht="21" customHeight="1">
      <c r="A61" s="74" t="s">
        <v>21</v>
      </c>
      <c r="B61" s="104" t="s">
        <v>110</v>
      </c>
      <c r="C61" s="99"/>
      <c r="D61" s="77" t="s">
        <v>59</v>
      </c>
      <c r="E61" s="44"/>
      <c r="F61" s="48"/>
      <c r="G61" s="84" t="e">
        <f t="shared" si="4"/>
        <v>#DIV/0!</v>
      </c>
      <c r="H61" s="48"/>
      <c r="I61" s="48"/>
      <c r="J61" s="84" t="e">
        <f t="shared" si="5"/>
        <v>#DIV/0!</v>
      </c>
      <c r="K61" s="75">
        <v>25</v>
      </c>
      <c r="L61" s="75">
        <v>26</v>
      </c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</row>
    <row r="62" spans="1:40" s="97" customFormat="1" ht="21" customHeight="1">
      <c r="A62" s="74" t="s">
        <v>21</v>
      </c>
      <c r="B62" s="104" t="s">
        <v>111</v>
      </c>
      <c r="C62" s="99"/>
      <c r="D62" s="77" t="s">
        <v>60</v>
      </c>
      <c r="E62" s="44"/>
      <c r="F62" s="48"/>
      <c r="G62" s="84" t="e">
        <f t="shared" si="4"/>
        <v>#DIV/0!</v>
      </c>
      <c r="H62" s="48"/>
      <c r="I62" s="48"/>
      <c r="J62" s="84" t="e">
        <f t="shared" si="5"/>
        <v>#DIV/0!</v>
      </c>
      <c r="K62" s="75">
        <v>11</v>
      </c>
      <c r="L62" s="75">
        <v>11</v>
      </c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</row>
    <row r="63" spans="1:40" s="97" customFormat="1" ht="21" customHeight="1">
      <c r="A63" s="74" t="s">
        <v>21</v>
      </c>
      <c r="B63" s="104" t="s">
        <v>112</v>
      </c>
      <c r="C63" s="99"/>
      <c r="D63" s="77" t="s">
        <v>61</v>
      </c>
      <c r="E63" s="44"/>
      <c r="F63" s="48"/>
      <c r="G63" s="84" t="e">
        <f t="shared" si="4"/>
        <v>#DIV/0!</v>
      </c>
      <c r="H63" s="48"/>
      <c r="I63" s="48"/>
      <c r="J63" s="84" t="e">
        <f t="shared" si="5"/>
        <v>#DIV/0!</v>
      </c>
      <c r="K63" s="75">
        <v>7</v>
      </c>
      <c r="L63" s="75">
        <v>7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</row>
    <row r="64" spans="1:40" s="97" customFormat="1" ht="21" customHeight="1">
      <c r="A64" s="74" t="s">
        <v>21</v>
      </c>
      <c r="B64" s="104" t="s">
        <v>113</v>
      </c>
      <c r="C64" s="99"/>
      <c r="D64" s="77" t="s">
        <v>62</v>
      </c>
      <c r="E64" s="44"/>
      <c r="F64" s="48"/>
      <c r="G64" s="84" t="e">
        <f t="shared" si="4"/>
        <v>#DIV/0!</v>
      </c>
      <c r="H64" s="48"/>
      <c r="I64" s="48"/>
      <c r="J64" s="84" t="e">
        <f t="shared" si="5"/>
        <v>#DIV/0!</v>
      </c>
      <c r="K64" s="75">
        <v>16</v>
      </c>
      <c r="L64" s="75">
        <v>16</v>
      </c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</row>
    <row r="65" spans="1:40" s="61" customFormat="1" ht="21" customHeight="1" thickBot="1">
      <c r="A65" s="74"/>
      <c r="B65" s="104"/>
      <c r="C65" s="53"/>
      <c r="D65" s="109"/>
      <c r="E65" s="110"/>
      <c r="F65" s="111"/>
      <c r="G65" s="112"/>
      <c r="H65" s="113"/>
      <c r="I65" s="111"/>
      <c r="J65" s="114"/>
      <c r="K65" s="75"/>
      <c r="L65" s="75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 s="61" customFormat="1" ht="7.5" customHeight="1">
      <c r="A66" s="74"/>
      <c r="B66" s="104"/>
      <c r="C66" s="53"/>
      <c r="D66" s="77"/>
      <c r="E66" s="115"/>
      <c r="F66" s="75"/>
      <c r="G66" s="116"/>
      <c r="H66" s="76"/>
      <c r="I66" s="75"/>
      <c r="J66" s="117"/>
      <c r="K66" s="75"/>
      <c r="L66" s="75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6:40" ht="14.25" customHeight="1">
      <c r="F67" s="5"/>
      <c r="G67" s="5"/>
      <c r="H67" s="39"/>
      <c r="I67" s="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6:40" ht="14.25" customHeight="1">
      <c r="F68" s="5"/>
      <c r="G68" s="5"/>
      <c r="H68" s="39"/>
      <c r="I68" s="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6:40" ht="14.25" customHeight="1">
      <c r="F69" s="5"/>
      <c r="G69" s="5"/>
      <c r="H69" s="39"/>
      <c r="I69" s="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6:40" ht="14.25" customHeight="1">
      <c r="F70" s="5"/>
      <c r="G70" s="5"/>
      <c r="H70" s="39"/>
      <c r="I70" s="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6:40" ht="14.25" customHeight="1">
      <c r="F71" s="5"/>
      <c r="G71" s="5"/>
      <c r="H71" s="39"/>
      <c r="I71" s="5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</sheetData>
  <sheetProtection/>
  <mergeCells count="5">
    <mergeCell ref="H5:J5"/>
    <mergeCell ref="D5:D6"/>
    <mergeCell ref="E5:E6"/>
    <mergeCell ref="F5:F6"/>
    <mergeCell ref="G5:G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2007-05-18T00:04:58Z</cp:lastPrinted>
  <dcterms:created xsi:type="dcterms:W3CDTF">1997-01-08T22:48:59Z</dcterms:created>
  <dcterms:modified xsi:type="dcterms:W3CDTF">2012-07-20T01:41:24Z</dcterms:modified>
  <cp:category/>
  <cp:version/>
  <cp:contentType/>
  <cp:contentStatus/>
</cp:coreProperties>
</file>