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4700" windowHeight="10800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<sst xmlns="http://schemas.openxmlformats.org/spreadsheetml/2006/main" count="33" uniqueCount="28">
  <si>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15歳以上就業者・通学者</t>
  </si>
  <si>
    <t>自  　  宅</t>
  </si>
  <si>
    <t>自  宅  外</t>
  </si>
  <si>
    <t>県  　  内</t>
  </si>
  <si>
    <t>県　    外</t>
  </si>
  <si>
    <t>第12表  従業地・通学地による常住地別15歳以上就業者・通学者数の推移</t>
  </si>
  <si>
    <t>常  住  地</t>
  </si>
  <si>
    <t>構    成    比  （％）</t>
  </si>
  <si>
    <t>増   加   率（％）</t>
  </si>
  <si>
    <t>平成2年</t>
  </si>
  <si>
    <t>平成7年</t>
  </si>
  <si>
    <t>平成12年</t>
  </si>
  <si>
    <t>2～7年</t>
  </si>
  <si>
    <t>7～12年</t>
  </si>
  <si>
    <t>高松市で就業</t>
  </si>
  <si>
    <t>・通学する者</t>
  </si>
  <si>
    <t>市内に常住</t>
  </si>
  <si>
    <t>自  　  宅</t>
  </si>
  <si>
    <t>自  宅  外</t>
  </si>
  <si>
    <t>市外に常住</t>
  </si>
  <si>
    <t>県  　  内</t>
  </si>
  <si>
    <t>県　    外</t>
  </si>
  <si>
    <t>うち就業者</t>
  </si>
  <si>
    <t>市内に常住</t>
  </si>
  <si>
    <t>市外に常住</t>
  </si>
  <si>
    <t>うち通学者</t>
  </si>
  <si>
    <t>市内に常住</t>
  </si>
  <si>
    <t>市外に常住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</si>
</sst>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 &quot;#,##0.0"/>
    <numFmt numFmtId="178" formatCode="0.0_);[Red]\(0.0\)"/>
    <numFmt numFmtId="179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sz val="10"/>
      <name val="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distributed" vertical="top"/>
    </xf>
    <xf numFmtId="0" fontId="6" fillId="0" borderId="2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9" fillId="0" borderId="0" xfId="0" applyFont="1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top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7" fillId="0" borderId="8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4"/>
  <sheetViews>
    <sheetView showGridLines="0" tabSelected="1" workbookViewId="0" topLeftCell="A1">
      <selection activeCell="E1" sqref="E1"/>
    </sheetView>
  </sheetViews>
  <sheetFormatPr defaultColWidth="9.00390625" defaultRowHeight="13.5"/>
  <cols>
    <col min="1" max="1" width="2.875" style="0" customWidth="1"/>
    <col min="2" max="2" width="1.625" style="0" customWidth="1"/>
    <col min="3" max="3" width="14.625" style="0" customWidth="1"/>
    <col min="4" max="4" width="1.25" style="0" customWidth="1"/>
    <col min="5" max="10" width="9.375" style="0" customWidth="1"/>
    <col min="12" max="12" width="7.50390625" style="0" customWidth="1"/>
    <col min="13" max="13" width="4.25390625" style="0" customWidth="1"/>
    <col min="14" max="14" width="17.375" style="0" customWidth="1"/>
    <col min="23" max="23" width="11.375" style="0" customWidth="1"/>
    <col min="24" max="30" width="13.375" style="0" customWidth="1"/>
    <col min="31" max="38" width="11.375" style="0" customWidth="1"/>
    <col min="39" max="39" width="15.375" style="0" customWidth="1"/>
    <col min="40" max="16384" width="11.375" style="0" customWidth="1"/>
  </cols>
  <sheetData>
    <row r="1" ht="28.5" customHeight="1"/>
    <row r="2" spans="2:8" s="1" customFormat="1" ht="23.25" customHeight="1">
      <c r="B2" s="2" t="s">
        <v>5</v>
      </c>
      <c r="C2" s="3"/>
      <c r="D2" s="3"/>
      <c r="H2" s="4"/>
    </row>
    <row r="3" ht="6.75" customHeight="1"/>
    <row r="4" spans="2:12" ht="6.75" customHeight="1" thickBot="1">
      <c r="B4" s="30"/>
      <c r="C4" s="27"/>
      <c r="D4" s="30"/>
      <c r="E4" s="27"/>
      <c r="F4" s="27"/>
      <c r="G4" s="27"/>
      <c r="H4" s="27"/>
      <c r="I4" s="27"/>
      <c r="J4" s="27"/>
      <c r="K4" s="27"/>
      <c r="L4" s="31"/>
    </row>
    <row r="5" spans="2:12" ht="17.25" customHeight="1">
      <c r="B5" s="6"/>
      <c r="C5" s="34" t="s">
        <v>6</v>
      </c>
      <c r="D5" s="7"/>
      <c r="E5" s="36" t="s">
        <v>0</v>
      </c>
      <c r="F5" s="35"/>
      <c r="G5" s="37"/>
      <c r="H5" s="36" t="s">
        <v>7</v>
      </c>
      <c r="I5" s="35"/>
      <c r="J5" s="37"/>
      <c r="K5" s="36" t="s">
        <v>8</v>
      </c>
      <c r="L5" s="35"/>
    </row>
    <row r="6" spans="2:12" ht="17.25" customHeight="1">
      <c r="B6" s="5"/>
      <c r="C6" s="35"/>
      <c r="D6" s="8"/>
      <c r="E6" s="4" t="s">
        <v>9</v>
      </c>
      <c r="F6" s="4" t="s">
        <v>10</v>
      </c>
      <c r="G6" s="4" t="s">
        <v>11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ht="6.75" customHeight="1">
      <c r="D7" s="9"/>
    </row>
    <row r="8" spans="2:12" ht="14.25" customHeight="1">
      <c r="B8" s="41" t="s">
        <v>14</v>
      </c>
      <c r="C8" s="41"/>
      <c r="D8" s="10"/>
      <c r="E8" s="43">
        <v>224468</v>
      </c>
      <c r="F8" s="40">
        <v>232529</v>
      </c>
      <c r="G8" s="40">
        <f>G11+G14</f>
        <v>225933</v>
      </c>
      <c r="H8" s="40">
        <v>100</v>
      </c>
      <c r="I8" s="40">
        <v>100</v>
      </c>
      <c r="J8" s="40">
        <v>100</v>
      </c>
      <c r="K8" s="38">
        <f>ROUND((F8-E8)/E8*100,1)</f>
        <v>3.6</v>
      </c>
      <c r="L8" s="38">
        <f>ROUND((G8-F8)/F8*100,1)</f>
        <v>-2.8</v>
      </c>
    </row>
    <row r="9" spans="2:12" ht="14.25" customHeight="1">
      <c r="B9" s="39" t="s">
        <v>15</v>
      </c>
      <c r="C9" s="39"/>
      <c r="D9" s="12"/>
      <c r="E9" s="43"/>
      <c r="F9" s="40"/>
      <c r="G9" s="40"/>
      <c r="H9" s="40"/>
      <c r="I9" s="40"/>
      <c r="J9" s="40"/>
      <c r="K9" s="38" t="e">
        <f>ROUND((F9-E9)/E9*100,1)</f>
        <v>#DIV/0!</v>
      </c>
      <c r="L9" s="38" t="e">
        <f>ROUND((G9-F9)/F9*100,1)</f>
        <v>#DIV/0!</v>
      </c>
    </row>
    <row r="10" spans="3:12" ht="7.5" customHeight="1">
      <c r="C10" s="11"/>
      <c r="D10" s="12"/>
      <c r="E10" s="13"/>
      <c r="F10" s="13"/>
      <c r="G10" s="13"/>
      <c r="H10" s="14"/>
      <c r="I10" s="14"/>
      <c r="J10" s="14"/>
      <c r="K10" s="15"/>
      <c r="L10" s="15"/>
    </row>
    <row r="11" spans="3:12" ht="14.25" customHeight="1">
      <c r="C11" s="24" t="s">
        <v>16</v>
      </c>
      <c r="D11" s="16"/>
      <c r="E11" s="17">
        <v>167324</v>
      </c>
      <c r="F11" s="17">
        <v>170364</v>
      </c>
      <c r="G11" s="17">
        <v>163486</v>
      </c>
      <c r="H11" s="32">
        <v>74.54247376017963</v>
      </c>
      <c r="I11" s="32">
        <v>73.26570019223408</v>
      </c>
      <c r="J11" s="32">
        <v>72.4</v>
      </c>
      <c r="K11" s="19">
        <f aca="true" t="shared" si="0" ref="K11:L16">ROUND((F11-E11)/E11*100,1)</f>
        <v>1.8</v>
      </c>
      <c r="L11" s="19">
        <f t="shared" si="0"/>
        <v>-4</v>
      </c>
    </row>
    <row r="12" spans="3:12" ht="14.25" customHeight="1">
      <c r="C12" s="20" t="s">
        <v>17</v>
      </c>
      <c r="D12" s="16"/>
      <c r="E12" s="17">
        <v>27665</v>
      </c>
      <c r="F12" s="17">
        <v>22445</v>
      </c>
      <c r="G12" s="17">
        <v>20772</v>
      </c>
      <c r="H12" s="32">
        <v>12.324696615998718</v>
      </c>
      <c r="I12" s="32">
        <v>9.652559465701053</v>
      </c>
      <c r="J12" s="32">
        <v>9.2</v>
      </c>
      <c r="K12" s="19">
        <f t="shared" si="0"/>
        <v>-18.9</v>
      </c>
      <c r="L12" s="19">
        <f t="shared" si="0"/>
        <v>-7.5</v>
      </c>
    </row>
    <row r="13" spans="3:12" ht="14.25" customHeight="1">
      <c r="C13" s="20" t="s">
        <v>18</v>
      </c>
      <c r="D13" s="16"/>
      <c r="E13" s="17">
        <v>139659</v>
      </c>
      <c r="F13" s="17">
        <v>147919</v>
      </c>
      <c r="G13" s="17">
        <v>142714</v>
      </c>
      <c r="H13" s="32">
        <v>62.21777714418091</v>
      </c>
      <c r="I13" s="32">
        <v>63.61314072653303</v>
      </c>
      <c r="J13" s="32">
        <v>63.2</v>
      </c>
      <c r="K13" s="19">
        <f t="shared" si="0"/>
        <v>5.9</v>
      </c>
      <c r="L13" s="19">
        <f t="shared" si="0"/>
        <v>-3.5</v>
      </c>
    </row>
    <row r="14" spans="3:12" ht="14.25" customHeight="1">
      <c r="C14" s="24" t="s">
        <v>19</v>
      </c>
      <c r="D14" s="16"/>
      <c r="E14" s="17">
        <v>57144</v>
      </c>
      <c r="F14" s="17">
        <v>62165</v>
      </c>
      <c r="G14" s="17">
        <v>62447</v>
      </c>
      <c r="H14" s="32">
        <v>25.45752623982038</v>
      </c>
      <c r="I14" s="32">
        <v>26.734299807765915</v>
      </c>
      <c r="J14" s="32">
        <v>27.6</v>
      </c>
      <c r="K14" s="19">
        <f t="shared" si="0"/>
        <v>8.8</v>
      </c>
      <c r="L14" s="19">
        <f t="shared" si="0"/>
        <v>0.5</v>
      </c>
    </row>
    <row r="15" spans="3:12" ht="14.25" customHeight="1">
      <c r="C15" s="20" t="s">
        <v>20</v>
      </c>
      <c r="D15" s="16"/>
      <c r="E15" s="17">
        <v>54655</v>
      </c>
      <c r="F15" s="17">
        <v>58755</v>
      </c>
      <c r="G15" s="17">
        <v>58638</v>
      </c>
      <c r="H15" s="32">
        <v>24.348682217509847</v>
      </c>
      <c r="I15" s="32">
        <v>25.26781605735199</v>
      </c>
      <c r="J15" s="32">
        <v>26</v>
      </c>
      <c r="K15" s="19">
        <f t="shared" si="0"/>
        <v>7.5</v>
      </c>
      <c r="L15" s="19">
        <f t="shared" si="0"/>
        <v>-0.2</v>
      </c>
    </row>
    <row r="16" spans="3:12" ht="14.25" customHeight="1">
      <c r="C16" s="20" t="s">
        <v>21</v>
      </c>
      <c r="D16" s="16"/>
      <c r="E16" s="17">
        <v>2489</v>
      </c>
      <c r="F16" s="17">
        <v>3410</v>
      </c>
      <c r="G16" s="17">
        <v>3809</v>
      </c>
      <c r="H16" s="32">
        <v>1.1088440223105298</v>
      </c>
      <c r="I16" s="32">
        <v>1.4664837504139268</v>
      </c>
      <c r="J16" s="32">
        <v>1.7</v>
      </c>
      <c r="K16" s="19">
        <f t="shared" si="0"/>
        <v>37</v>
      </c>
      <c r="L16" s="19">
        <f t="shared" si="0"/>
        <v>11.7</v>
      </c>
    </row>
    <row r="17" spans="3:12" ht="7.5" customHeight="1">
      <c r="C17" s="21"/>
      <c r="D17" s="22"/>
      <c r="E17" s="17"/>
      <c r="F17" s="17"/>
      <c r="G17" s="17"/>
      <c r="H17" s="18"/>
      <c r="I17" s="18"/>
      <c r="J17" s="18"/>
      <c r="K17" s="19"/>
      <c r="L17" s="19"/>
    </row>
    <row r="18" spans="2:12" ht="14.25" customHeight="1">
      <c r="B18" s="41" t="s">
        <v>22</v>
      </c>
      <c r="C18" s="41"/>
      <c r="D18" s="23"/>
      <c r="E18" s="13">
        <v>196676</v>
      </c>
      <c r="F18" s="13">
        <v>206454</v>
      </c>
      <c r="G18" s="13">
        <v>203406</v>
      </c>
      <c r="H18" s="14">
        <v>100</v>
      </c>
      <c r="I18" s="14">
        <v>100</v>
      </c>
      <c r="J18" s="14">
        <v>100</v>
      </c>
      <c r="K18" s="15">
        <f aca="true" t="shared" si="1" ref="K18:L24">ROUND((F18-E18)/E18*100,1)</f>
        <v>5</v>
      </c>
      <c r="L18" s="15">
        <f t="shared" si="1"/>
        <v>-1.5</v>
      </c>
    </row>
    <row r="19" spans="3:12" ht="14.25" customHeight="1">
      <c r="C19" s="24" t="s">
        <v>23</v>
      </c>
      <c r="D19" s="16"/>
      <c r="E19" s="17">
        <v>147643</v>
      </c>
      <c r="F19" s="17">
        <v>152030</v>
      </c>
      <c r="G19" s="17">
        <v>147695</v>
      </c>
      <c r="H19" s="33">
        <v>75.06914926071305</v>
      </c>
      <c r="I19" s="33">
        <v>73.63867980276478</v>
      </c>
      <c r="J19" s="33">
        <v>72.6</v>
      </c>
      <c r="K19" s="19">
        <f t="shared" si="1"/>
        <v>3</v>
      </c>
      <c r="L19" s="19">
        <f t="shared" si="1"/>
        <v>-2.9</v>
      </c>
    </row>
    <row r="20" spans="3:12" ht="14.25" customHeight="1">
      <c r="C20" s="20" t="s">
        <v>1</v>
      </c>
      <c r="D20" s="16"/>
      <c r="E20" s="17">
        <v>27665</v>
      </c>
      <c r="F20" s="17">
        <v>22445</v>
      </c>
      <c r="G20" s="17">
        <v>20772</v>
      </c>
      <c r="H20" s="33">
        <v>14.066281600195246</v>
      </c>
      <c r="I20" s="33">
        <v>10.871671171302081</v>
      </c>
      <c r="J20" s="33">
        <v>10.2</v>
      </c>
      <c r="K20" s="19">
        <f t="shared" si="1"/>
        <v>-18.9</v>
      </c>
      <c r="L20" s="19">
        <f t="shared" si="1"/>
        <v>-7.5</v>
      </c>
    </row>
    <row r="21" spans="3:12" ht="14.25" customHeight="1">
      <c r="C21" s="20" t="s">
        <v>2</v>
      </c>
      <c r="D21" s="16"/>
      <c r="E21" s="17">
        <v>119978</v>
      </c>
      <c r="F21" s="17">
        <v>129585</v>
      </c>
      <c r="G21" s="17">
        <v>126923</v>
      </c>
      <c r="H21" s="33">
        <v>61.0028676605178</v>
      </c>
      <c r="I21" s="33">
        <v>62.767008631462694</v>
      </c>
      <c r="J21" s="33">
        <v>62.4</v>
      </c>
      <c r="K21" s="19">
        <f t="shared" si="1"/>
        <v>8</v>
      </c>
      <c r="L21" s="19">
        <f t="shared" si="1"/>
        <v>-2.1</v>
      </c>
    </row>
    <row r="22" spans="3:12" ht="14.25" customHeight="1">
      <c r="C22" s="24" t="s">
        <v>24</v>
      </c>
      <c r="D22" s="16"/>
      <c r="E22" s="17">
        <v>49033</v>
      </c>
      <c r="F22" s="17">
        <v>54424</v>
      </c>
      <c r="G22" s="17">
        <v>55711</v>
      </c>
      <c r="H22" s="33">
        <v>24.93085073928695</v>
      </c>
      <c r="I22" s="33">
        <v>26.361320197235223</v>
      </c>
      <c r="J22" s="33">
        <v>27.4</v>
      </c>
      <c r="K22" s="19">
        <f t="shared" si="1"/>
        <v>11</v>
      </c>
      <c r="L22" s="19">
        <f t="shared" si="1"/>
        <v>2.4</v>
      </c>
    </row>
    <row r="23" spans="3:12" ht="14.25" customHeight="1">
      <c r="C23" s="20" t="s">
        <v>3</v>
      </c>
      <c r="D23" s="16"/>
      <c r="E23" s="17">
        <v>47048</v>
      </c>
      <c r="F23" s="17">
        <v>51729</v>
      </c>
      <c r="G23" s="17">
        <v>52652</v>
      </c>
      <c r="H23" s="33">
        <v>23.921576603144256</v>
      </c>
      <c r="I23" s="33">
        <v>25.0559446656398</v>
      </c>
      <c r="J23" s="33">
        <v>25.9</v>
      </c>
      <c r="K23" s="19">
        <f t="shared" si="1"/>
        <v>9.9</v>
      </c>
      <c r="L23" s="19">
        <f t="shared" si="1"/>
        <v>1.8</v>
      </c>
    </row>
    <row r="24" spans="3:12" ht="14.25" customHeight="1">
      <c r="C24" s="20" t="s">
        <v>4</v>
      </c>
      <c r="D24" s="16"/>
      <c r="E24" s="17">
        <v>1985</v>
      </c>
      <c r="F24" s="17">
        <v>2695</v>
      </c>
      <c r="G24" s="17">
        <v>3059</v>
      </c>
      <c r="H24" s="33">
        <v>1.0092741361426916</v>
      </c>
      <c r="I24" s="33">
        <v>1.3053755315954159</v>
      </c>
      <c r="J24" s="33">
        <v>1.5</v>
      </c>
      <c r="K24" s="19">
        <f t="shared" si="1"/>
        <v>35.8</v>
      </c>
      <c r="L24" s="19">
        <f t="shared" si="1"/>
        <v>13.5</v>
      </c>
    </row>
    <row r="25" spans="3:12" ht="6.75" customHeight="1">
      <c r="C25" s="21"/>
      <c r="D25" s="22"/>
      <c r="E25" s="17"/>
      <c r="F25" s="17"/>
      <c r="G25" s="17"/>
      <c r="H25" s="18"/>
      <c r="I25" s="18"/>
      <c r="J25" s="18"/>
      <c r="K25" s="19"/>
      <c r="L25" s="19"/>
    </row>
    <row r="26" spans="2:12" ht="14.25" customHeight="1">
      <c r="B26" s="42" t="s">
        <v>25</v>
      </c>
      <c r="C26" s="42"/>
      <c r="D26" s="23"/>
      <c r="E26" s="13">
        <v>27792</v>
      </c>
      <c r="F26" s="13">
        <v>26075</v>
      </c>
      <c r="G26" s="13">
        <v>22527</v>
      </c>
      <c r="H26" s="14">
        <v>100</v>
      </c>
      <c r="I26" s="14">
        <v>100</v>
      </c>
      <c r="J26" s="14">
        <v>100</v>
      </c>
      <c r="K26" s="15">
        <f aca="true" t="shared" si="2" ref="K26:L30">ROUND((F26-E26)/E26*100,1)</f>
        <v>-6.2</v>
      </c>
      <c r="L26" s="15">
        <f t="shared" si="2"/>
        <v>-13.6</v>
      </c>
    </row>
    <row r="27" spans="3:12" ht="14.25" customHeight="1">
      <c r="C27" s="24" t="s">
        <v>26</v>
      </c>
      <c r="D27" s="16"/>
      <c r="E27" s="17">
        <v>19681</v>
      </c>
      <c r="F27" s="17">
        <v>18334</v>
      </c>
      <c r="G27" s="17">
        <v>15791</v>
      </c>
      <c r="H27" s="33">
        <v>70.81534254461715</v>
      </c>
      <c r="I27" s="33">
        <v>70.31255992329818</v>
      </c>
      <c r="J27" s="33">
        <v>70.1</v>
      </c>
      <c r="K27" s="19">
        <f t="shared" si="2"/>
        <v>-6.8</v>
      </c>
      <c r="L27" s="19">
        <f t="shared" si="2"/>
        <v>-13.9</v>
      </c>
    </row>
    <row r="28" spans="3:12" ht="14.25" customHeight="1">
      <c r="C28" s="24" t="s">
        <v>27</v>
      </c>
      <c r="D28" s="16"/>
      <c r="E28" s="17">
        <v>8111</v>
      </c>
      <c r="F28" s="17">
        <v>7741</v>
      </c>
      <c r="G28" s="17">
        <v>6736</v>
      </c>
      <c r="H28" s="33">
        <v>29.184657455382844</v>
      </c>
      <c r="I28" s="33">
        <v>29.687440076701822</v>
      </c>
      <c r="J28" s="33">
        <v>29.9</v>
      </c>
      <c r="K28" s="19">
        <f t="shared" si="2"/>
        <v>-4.6</v>
      </c>
      <c r="L28" s="19">
        <f t="shared" si="2"/>
        <v>-13</v>
      </c>
    </row>
    <row r="29" spans="3:12" ht="14.25" customHeight="1">
      <c r="C29" s="20" t="s">
        <v>3</v>
      </c>
      <c r="D29" s="16"/>
      <c r="E29" s="17">
        <v>7607</v>
      </c>
      <c r="F29" s="17">
        <v>7026</v>
      </c>
      <c r="G29" s="17">
        <v>5986</v>
      </c>
      <c r="H29" s="33">
        <v>27.37118595279217</v>
      </c>
      <c r="I29" s="33">
        <v>26.94534995206136</v>
      </c>
      <c r="J29" s="33">
        <v>26.6</v>
      </c>
      <c r="K29" s="19">
        <f t="shared" si="2"/>
        <v>-7.6</v>
      </c>
      <c r="L29" s="19">
        <f t="shared" si="2"/>
        <v>-14.8</v>
      </c>
    </row>
    <row r="30" spans="3:12" ht="14.25" customHeight="1">
      <c r="C30" s="20" t="s">
        <v>4</v>
      </c>
      <c r="D30" s="16"/>
      <c r="E30" s="17">
        <v>504</v>
      </c>
      <c r="F30" s="17">
        <v>715</v>
      </c>
      <c r="G30" s="17">
        <v>750</v>
      </c>
      <c r="H30" s="33">
        <v>1.8134715025906734</v>
      </c>
      <c r="I30" s="33">
        <v>2.7420901246404603</v>
      </c>
      <c r="J30" s="33">
        <v>3.3</v>
      </c>
      <c r="K30" s="19">
        <f t="shared" si="2"/>
        <v>41.9</v>
      </c>
      <c r="L30" s="19">
        <f t="shared" si="2"/>
        <v>4.9</v>
      </c>
    </row>
    <row r="31" spans="2:12" ht="6" customHeight="1" thickBot="1">
      <c r="B31" s="27"/>
      <c r="C31" s="27"/>
      <c r="D31" s="28"/>
      <c r="E31" s="29"/>
      <c r="F31" s="27"/>
      <c r="G31" s="27"/>
      <c r="H31" s="27"/>
      <c r="I31" s="27"/>
      <c r="J31" s="27"/>
      <c r="K31" s="27"/>
      <c r="L31" s="27"/>
    </row>
    <row r="32" spans="2:4" ht="21.75" customHeight="1">
      <c r="B32" s="25"/>
      <c r="D32" s="25"/>
    </row>
    <row r="33" ht="22.5" customHeight="1"/>
    <row r="34" ht="14.25">
      <c r="G34" s="26"/>
    </row>
    <row r="35" ht="5.25" customHeight="1"/>
  </sheetData>
  <mergeCells count="16">
    <mergeCell ref="B18:C18"/>
    <mergeCell ref="B26:C26"/>
    <mergeCell ref="H8:H9"/>
    <mergeCell ref="I8:I9"/>
    <mergeCell ref="B8:C8"/>
    <mergeCell ref="E8:E9"/>
    <mergeCell ref="C5:C6"/>
    <mergeCell ref="E5:G5"/>
    <mergeCell ref="L8:L9"/>
    <mergeCell ref="B9:C9"/>
    <mergeCell ref="J8:J9"/>
    <mergeCell ref="K8:K9"/>
    <mergeCell ref="H5:J5"/>
    <mergeCell ref="K5:L5"/>
    <mergeCell ref="F8:F9"/>
    <mergeCell ref="G8:G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NEC-PCuser</cp:lastModifiedBy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