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8070" windowHeight="7965" tabRatio="595" activeTab="0"/>
  </bookViews>
  <sheets>
    <sheet name="11.3" sheetId="1" r:id="rId1"/>
  </sheets>
  <definedNames>
    <definedName name="_xlnm.Print_Area" localSheetId="0">'11.3'!$B$1:$U$35</definedName>
  </definedNames>
  <calcPr fullCalcOnLoad="1"/>
</workbook>
</file>

<file path=xl/sharedStrings.xml><?xml version="1.0" encoding="utf-8"?>
<sst xmlns="http://schemas.openxmlformats.org/spreadsheetml/2006/main" count="59" uniqueCount="49">
  <si>
    <t>計</t>
  </si>
  <si>
    <t>項 目</t>
  </si>
  <si>
    <t>計</t>
  </si>
  <si>
    <t>総 数</t>
  </si>
  <si>
    <t>男</t>
  </si>
  <si>
    <t>女</t>
  </si>
  <si>
    <t>社        会        動        態</t>
  </si>
  <si>
    <t>年    月    日</t>
  </si>
  <si>
    <t>人口密度</t>
  </si>
  <si>
    <t xml:space="preserve"> 対前年同月増加  A-C</t>
  </si>
  <si>
    <t>自  然  動  態</t>
  </si>
  <si>
    <r>
      <t xml:space="preserve"> 対前月増加  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 A-B</t>
    </r>
  </si>
  <si>
    <t>県 内</t>
  </si>
  <si>
    <t>県 外</t>
  </si>
  <si>
    <t>職 権</t>
  </si>
  <si>
    <t>高松市推計人口</t>
  </si>
  <si>
    <t>四国県庁所在都市の人口</t>
  </si>
  <si>
    <r>
      <t xml:space="preserve">都 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市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名</t>
    </r>
  </si>
  <si>
    <t>高    松    市</t>
  </si>
  <si>
    <t>松    山    市</t>
  </si>
  <si>
    <t>高    知    市</t>
  </si>
  <si>
    <t>徳    島    市</t>
  </si>
  <si>
    <r>
      <t>面積 ｋ</t>
    </r>
    <r>
      <rPr>
        <sz val="11"/>
        <rFont val="明朝"/>
        <family val="1"/>
      </rPr>
      <t>㎡</t>
    </r>
  </si>
  <si>
    <t>総務部情報システム課</t>
  </si>
  <si>
    <r>
      <t xml:space="preserve">世帯数 </t>
    </r>
    <r>
      <rPr>
        <sz val="11"/>
        <rFont val="明朝"/>
        <family val="1"/>
      </rPr>
      <t>D</t>
    </r>
  </si>
  <si>
    <r>
      <t>人口総数</t>
    </r>
    <r>
      <rPr>
        <sz val="11"/>
        <rFont val="明朝"/>
        <family val="1"/>
      </rPr>
      <t xml:space="preserve"> 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</si>
  <si>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</si>
  <si>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r>
      <t>人 口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G</t>
    </r>
    <r>
      <rPr>
        <sz val="11"/>
        <rFont val="明朝"/>
        <family val="1"/>
      </rPr>
      <t>=</t>
    </r>
    <r>
      <rPr>
        <sz val="11"/>
        <rFont val="明朝"/>
        <family val="1"/>
      </rPr>
      <t>H+I</t>
    </r>
  </si>
  <si>
    <r>
      <t>自 然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H</t>
    </r>
    <r>
      <rPr>
        <sz val="11"/>
        <rFont val="明朝"/>
        <family val="1"/>
      </rPr>
      <t>=</t>
    </r>
    <r>
      <rPr>
        <sz val="11"/>
        <rFont val="明朝"/>
        <family val="1"/>
      </rPr>
      <t>J</t>
    </r>
    <r>
      <rPr>
        <sz val="11"/>
        <rFont val="明朝"/>
        <family val="1"/>
      </rPr>
      <t>-</t>
    </r>
    <r>
      <rPr>
        <sz val="11"/>
        <rFont val="明朝"/>
        <family val="1"/>
      </rPr>
      <t>K</t>
    </r>
  </si>
  <si>
    <r>
      <t xml:space="preserve">出 生
</t>
    </r>
    <r>
      <rPr>
        <sz val="11"/>
        <rFont val="明朝"/>
        <family val="1"/>
      </rPr>
      <t>J</t>
    </r>
  </si>
  <si>
    <r>
      <t xml:space="preserve">死 亡
</t>
    </r>
    <r>
      <rPr>
        <sz val="11"/>
        <rFont val="明朝"/>
        <family val="1"/>
      </rPr>
      <t>K</t>
    </r>
  </si>
  <si>
    <r>
      <t>社 会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I</t>
    </r>
    <r>
      <rPr>
        <sz val="11"/>
        <rFont val="明朝"/>
        <family val="1"/>
      </rPr>
      <t>=</t>
    </r>
    <r>
      <rPr>
        <sz val="11"/>
        <rFont val="明朝"/>
        <family val="1"/>
      </rPr>
      <t>L</t>
    </r>
    <r>
      <rPr>
        <sz val="11"/>
        <rFont val="明朝"/>
        <family val="1"/>
      </rPr>
      <t>-</t>
    </r>
    <r>
      <rPr>
        <sz val="11"/>
        <rFont val="明朝"/>
        <family val="1"/>
      </rPr>
      <t>M</t>
    </r>
  </si>
  <si>
    <r>
      <t xml:space="preserve">転        入  </t>
    </r>
    <r>
      <rPr>
        <sz val="11"/>
        <rFont val="明朝"/>
        <family val="1"/>
      </rPr>
      <t>L</t>
    </r>
  </si>
  <si>
    <r>
      <t xml:space="preserve">転        出  </t>
    </r>
    <r>
      <rPr>
        <sz val="11"/>
        <rFont val="明朝"/>
        <family val="1"/>
      </rPr>
      <t>M</t>
    </r>
  </si>
  <si>
    <r>
      <t xml:space="preserve">世帯数 </t>
    </r>
    <r>
      <rPr>
        <sz val="11"/>
        <rFont val="明朝"/>
        <family val="1"/>
      </rPr>
      <t>D</t>
    </r>
  </si>
  <si>
    <r>
      <t xml:space="preserve">人口総数 </t>
    </r>
    <r>
      <rPr>
        <sz val="11"/>
        <rFont val="明朝"/>
        <family val="1"/>
      </rPr>
      <t>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</si>
  <si>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</si>
  <si>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t>Ｆ：一世帯当たり平均人員</t>
  </si>
  <si>
    <t xml:space="preserve"> </t>
  </si>
  <si>
    <t>世帯数</t>
  </si>
  <si>
    <t>　</t>
  </si>
  <si>
    <t>住民基本台帳数</t>
  </si>
  <si>
    <t>人口総数</t>
  </si>
  <si>
    <t>男</t>
  </si>
  <si>
    <t>女</t>
  </si>
  <si>
    <t xml:space="preserve">    　　 による増減数を加減したものである。</t>
  </si>
  <si>
    <t xml:space="preserve">   ２ 　　職権とは，職権記載・職権消除等である。</t>
  </si>
  <si>
    <t xml:space="preserve">   ３ 　　人口密度とは，１平方キロメートル当たりの人口である。小数点第２位以下は四捨五入した。</t>
  </si>
  <si>
    <t>注 １ 　推計人口は，国勢調査人口（平成７年１０月１日）を基礎に，毎月の住民基本台帳および外国人登録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</si>
</sst>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（&quot;yyyy&quot;年&quot;m&quot;月&quot;&quot;）&quot;"/>
    <numFmt numFmtId="178" formatCode="[$-411]&quot;（&quot;ggge&quot;年&quot;m&quot;月&quot;&quot;）&quot;"/>
    <numFmt numFmtId="179" formatCode="#,##0.0;[Red]\-#,##0.0"/>
    <numFmt numFmtId="180" formatCode="[$-411]ggge&quot;年&quot;m&quot;月1日現在 A&quot;"/>
    <numFmt numFmtId="181" formatCode="[$-411]ggge&quot;年&quot;m&quot;月1日現在 C&quot;"/>
    <numFmt numFmtId="182" formatCode="[$-411]ggge&quot;年&quot;m&quot;月1日現在 B&quot;"/>
    <numFmt numFmtId="183" formatCode="d&quot;月中の人口動態&quot;"/>
    <numFmt numFmtId="184" formatCode="[$-411]ggge&quot;年&quot;m&quot;月1日現在&quot;"/>
    <numFmt numFmtId="185" formatCode="#,##0.0"/>
    <numFmt numFmtId="186" formatCode="0.00_);[Red]\(0.00\)"/>
    <numFmt numFmtId="187" formatCode="#,##0.0_ ;[Red]\-#,##0.0\ "/>
    <numFmt numFmtId="188" formatCode="m&quot;月現在の人口動態&quot;"/>
    <numFmt numFmtId="189" formatCode="m&quot;月中の人口動態&quot;"/>
    <numFmt numFmtId="190" formatCode="&quot;m&quot;&quot;月&quot;&quot;中&quot;&quot;の&quot;&quot;人&quot;&quot;口&quot;&quot;動&quot;&quot;態&quot;"/>
    <numFmt numFmtId="191" formatCode="0.00_ "/>
    <numFmt numFmtId="192" formatCode="0.0_ "/>
    <numFmt numFmtId="193" formatCode="0.00_ ;[Red]\-0.00\ "/>
    <numFmt numFmtId="194" formatCode="mmm\-yyyy"/>
    <numFmt numFmtId="195" formatCode="0.0_ ;[Red]\-0.0\ "/>
    <numFmt numFmtId="196" formatCode="0_ ;[Red]\-0\ "/>
    <numFmt numFmtId="197" formatCode="yyyy&quot;年&quot;m&quot;月&quot;d&quot;日&quot;"/>
    <numFmt numFmtId="198" formatCode="0.0_);[Red]\(0.0\)"/>
    <numFmt numFmtId="199" formatCode="0.00;[Red]0.0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i/>
      <sz val="14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22"/>
      <name val="ＭＳ Ｐゴシック"/>
      <family val="3"/>
    </font>
    <font>
      <u val="single"/>
      <sz val="8.8"/>
      <color indexed="12"/>
      <name val="明朝"/>
      <family val="1"/>
    </font>
    <font>
      <u val="single"/>
      <sz val="8.8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5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89" fontId="0" fillId="0" borderId="0" xfId="0" applyNumberFormat="1" applyFont="1" applyBorder="1" applyAlignment="1">
      <alignment horizontal="center" vertical="center"/>
    </xf>
    <xf numFmtId="38" fontId="0" fillId="0" borderId="10" xfId="17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8" fontId="0" fillId="0" borderId="11" xfId="17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8" fontId="0" fillId="0" borderId="1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 vertical="center"/>
    </xf>
    <xf numFmtId="40" fontId="0" fillId="0" borderId="1" xfId="0" applyNumberFormat="1" applyFont="1" applyBorder="1" applyAlignment="1">
      <alignment vertical="center"/>
    </xf>
    <xf numFmtId="179" fontId="0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185" fontId="0" fillId="0" borderId="1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center" vertical="center"/>
    </xf>
    <xf numFmtId="193" fontId="0" fillId="0" borderId="1" xfId="0" applyNumberFormat="1" applyFont="1" applyBorder="1" applyAlignment="1">
      <alignment vertical="center"/>
    </xf>
    <xf numFmtId="193" fontId="0" fillId="0" borderId="10" xfId="0" applyNumberFormat="1" applyFont="1" applyBorder="1" applyAlignment="1">
      <alignment vertical="center"/>
    </xf>
    <xf numFmtId="193" fontId="0" fillId="0" borderId="11" xfId="0" applyNumberFormat="1" applyFont="1" applyBorder="1" applyAlignment="1">
      <alignment vertical="center"/>
    </xf>
    <xf numFmtId="195" fontId="0" fillId="0" borderId="10" xfId="0" applyNumberFormat="1" applyFont="1" applyBorder="1" applyAlignment="1">
      <alignment vertical="center"/>
    </xf>
    <xf numFmtId="195" fontId="0" fillId="0" borderId="1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79" fontId="0" fillId="0" borderId="10" xfId="17" applyNumberFormat="1" applyFont="1" applyBorder="1" applyAlignment="1">
      <alignment vertical="center"/>
    </xf>
    <xf numFmtId="179" fontId="0" fillId="0" borderId="11" xfId="17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40" fontId="0" fillId="0" borderId="10" xfId="17" applyNumberFormat="1" applyFont="1" applyBorder="1" applyAlignment="1">
      <alignment vertical="center"/>
    </xf>
    <xf numFmtId="40" fontId="0" fillId="0" borderId="11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9525</xdr:rowOff>
    </xdr:from>
    <xdr:to>
      <xdr:col>12</xdr:col>
      <xdr:colOff>19050</xdr:colOff>
      <xdr:row>2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3038475" y="9525"/>
          <a:ext cx="3267075" cy="4381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人口速報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38"/>
  <sheetViews>
    <sheetView tabSelected="1" zoomScale="75" zoomScaleNormal="75" workbookViewId="0" topLeftCell="A1">
      <selection activeCell="M39" sqref="M39"/>
    </sheetView>
  </sheetViews>
  <sheetFormatPr defaultColWidth="8.796875" defaultRowHeight="14.25"/>
  <cols>
    <col min="1" max="1" width="8.8984375" style="3" customWidth="1"/>
    <col min="2" max="2" width="1.69921875" style="3" customWidth="1"/>
    <col min="3" max="3" width="6.5" style="3" customWidth="1"/>
    <col min="4" max="5" width="6.69921875" style="3" customWidth="1"/>
    <col min="6" max="7" width="3.69921875" style="3" customWidth="1"/>
    <col min="8" max="8" width="6.69921875" style="3" customWidth="1"/>
    <col min="9" max="9" width="7" style="3" customWidth="1"/>
    <col min="10" max="10" width="4" style="3" customWidth="1"/>
    <col min="11" max="11" width="3.69921875" style="1" customWidth="1"/>
    <col min="12" max="13" width="6.69921875" style="3" customWidth="1"/>
    <col min="14" max="15" width="3.69921875" style="3" customWidth="1"/>
    <col min="16" max="17" width="6.69921875" style="3" customWidth="1"/>
    <col min="18" max="19" width="3.69921875" style="3" customWidth="1"/>
    <col min="20" max="20" width="6.69921875" style="3" customWidth="1"/>
    <col min="21" max="21" width="1.69921875" style="3" customWidth="1"/>
    <col min="22" max="16384" width="8.8984375" style="3" customWidth="1"/>
  </cols>
  <sheetData>
    <row r="1" spans="1:21" ht="12" customHeight="1" thickBot="1">
      <c r="A1" s="2"/>
      <c r="B1" s="1"/>
      <c r="C1" s="1"/>
      <c r="D1" s="1"/>
      <c r="E1" s="1"/>
      <c r="F1" s="59"/>
      <c r="G1" s="59"/>
      <c r="H1" s="59"/>
      <c r="I1" s="59"/>
      <c r="J1" s="59"/>
      <c r="K1" s="59"/>
      <c r="L1" s="59"/>
      <c r="M1" s="58">
        <v>36234.417291666665</v>
      </c>
      <c r="N1" s="58"/>
      <c r="O1" s="58"/>
      <c r="P1" s="58"/>
      <c r="Q1" s="1"/>
      <c r="R1" s="1"/>
      <c r="S1" s="1"/>
      <c r="T1" s="1"/>
      <c r="U1" s="1"/>
    </row>
    <row r="2" spans="1:21" ht="18" customHeight="1" thickTop="1">
      <c r="A2" s="2"/>
      <c r="B2" s="15"/>
      <c r="C2" s="16"/>
      <c r="D2" s="16"/>
      <c r="E2" s="16"/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16"/>
      <c r="R2" s="16"/>
      <c r="S2" s="16"/>
      <c r="T2" s="16"/>
      <c r="U2" s="17"/>
    </row>
    <row r="3" spans="1:21" ht="14.25">
      <c r="A3" s="2"/>
      <c r="B3" s="8"/>
      <c r="P3" s="24" t="s">
        <v>23</v>
      </c>
      <c r="Q3" s="24"/>
      <c r="R3" s="24"/>
      <c r="S3" s="24"/>
      <c r="T3" s="24"/>
      <c r="U3" s="11"/>
    </row>
    <row r="4" spans="2:21" ht="15" customHeight="1">
      <c r="B4" s="8"/>
      <c r="C4" s="4"/>
      <c r="U4" s="11"/>
    </row>
    <row r="5" spans="2:21" ht="22.5" customHeight="1">
      <c r="B5" s="8"/>
      <c r="C5" s="31" t="s">
        <v>15</v>
      </c>
      <c r="D5" s="31"/>
      <c r="E5" s="31"/>
      <c r="F5" s="31"/>
      <c r="U5" s="11"/>
    </row>
    <row r="6" spans="2:21" s="6" customFormat="1" ht="24" customHeight="1">
      <c r="B6" s="9"/>
      <c r="C6" s="28" t="s">
        <v>7</v>
      </c>
      <c r="D6" s="28"/>
      <c r="E6" s="28"/>
      <c r="F6" s="28"/>
      <c r="G6" s="28" t="s">
        <v>24</v>
      </c>
      <c r="H6" s="28"/>
      <c r="I6" s="27" t="s">
        <v>25</v>
      </c>
      <c r="J6" s="27"/>
      <c r="K6" s="28" t="s">
        <v>4</v>
      </c>
      <c r="L6" s="28"/>
      <c r="M6" s="28" t="s">
        <v>5</v>
      </c>
      <c r="N6" s="28"/>
      <c r="O6" s="28" t="s">
        <v>26</v>
      </c>
      <c r="P6" s="28"/>
      <c r="Q6" s="28" t="s">
        <v>22</v>
      </c>
      <c r="R6" s="28"/>
      <c r="S6" s="28" t="s">
        <v>8</v>
      </c>
      <c r="T6" s="28"/>
      <c r="U6" s="12"/>
    </row>
    <row r="7" spans="2:21" s="6" customFormat="1" ht="24" customHeight="1">
      <c r="B7" s="9"/>
      <c r="C7" s="50">
        <v>36234.417291666665</v>
      </c>
      <c r="D7" s="50"/>
      <c r="E7" s="50"/>
      <c r="F7" s="50"/>
      <c r="G7" s="26">
        <v>129178</v>
      </c>
      <c r="H7" s="27"/>
      <c r="I7" s="26">
        <v>333816</v>
      </c>
      <c r="J7" s="27"/>
      <c r="K7" s="26">
        <v>161607</v>
      </c>
      <c r="L7" s="27"/>
      <c r="M7" s="26">
        <v>172209</v>
      </c>
      <c r="N7" s="27"/>
      <c r="O7" s="45">
        <f>I7/G7</f>
        <v>2.5841551967053213</v>
      </c>
      <c r="P7" s="45"/>
      <c r="Q7" s="57">
        <v>194.24</v>
      </c>
      <c r="R7" s="57"/>
      <c r="S7" s="60">
        <v>1718.6</v>
      </c>
      <c r="T7" s="61"/>
      <c r="U7" s="12"/>
    </row>
    <row r="8" spans="2:21" s="6" customFormat="1" ht="24" customHeight="1">
      <c r="B8" s="9"/>
      <c r="C8" s="51">
        <v>36209.417291666665</v>
      </c>
      <c r="D8" s="52"/>
      <c r="E8" s="52"/>
      <c r="F8" s="53"/>
      <c r="G8" s="26">
        <v>129126</v>
      </c>
      <c r="H8" s="27"/>
      <c r="I8" s="26">
        <v>333806</v>
      </c>
      <c r="J8" s="27"/>
      <c r="K8" s="26">
        <v>161623</v>
      </c>
      <c r="L8" s="27"/>
      <c r="M8" s="26">
        <v>172183</v>
      </c>
      <c r="N8" s="27"/>
      <c r="O8" s="45">
        <f>I8/G8</f>
        <v>2.585118411474064</v>
      </c>
      <c r="P8" s="45"/>
      <c r="Q8" s="57">
        <v>194.24</v>
      </c>
      <c r="R8" s="57"/>
      <c r="S8" s="35">
        <v>1718.5</v>
      </c>
      <c r="T8" s="35"/>
      <c r="U8" s="12"/>
    </row>
    <row r="9" spans="2:21" s="6" customFormat="1" ht="24" customHeight="1">
      <c r="B9" s="9"/>
      <c r="C9" s="54">
        <v>35870.417291666665</v>
      </c>
      <c r="D9" s="55"/>
      <c r="E9" s="55"/>
      <c r="F9" s="56"/>
      <c r="G9" s="32">
        <v>127276</v>
      </c>
      <c r="H9" s="27"/>
      <c r="I9" s="26">
        <v>332661</v>
      </c>
      <c r="J9" s="27"/>
      <c r="K9" s="32">
        <v>161013</v>
      </c>
      <c r="L9" s="27"/>
      <c r="M9" s="32">
        <v>171648</v>
      </c>
      <c r="N9" s="27"/>
      <c r="O9" s="45">
        <f>I9/G9</f>
        <v>2.613697790628241</v>
      </c>
      <c r="P9" s="45"/>
      <c r="Q9" s="57">
        <v>194.19</v>
      </c>
      <c r="R9" s="57"/>
      <c r="S9" s="35">
        <v>1713.1</v>
      </c>
      <c r="T9" s="35"/>
      <c r="U9" s="12"/>
    </row>
    <row r="10" spans="2:21" s="6" customFormat="1" ht="24" customHeight="1">
      <c r="B10" s="9"/>
      <c r="C10" s="28" t="s">
        <v>11</v>
      </c>
      <c r="D10" s="28"/>
      <c r="E10" s="28"/>
      <c r="F10" s="28"/>
      <c r="G10" s="23">
        <f>G7-G8</f>
        <v>52</v>
      </c>
      <c r="H10" s="29"/>
      <c r="I10" s="23">
        <f>I7-I8</f>
        <v>10</v>
      </c>
      <c r="J10" s="29"/>
      <c r="K10" s="23">
        <f>K7-K8</f>
        <v>-16</v>
      </c>
      <c r="L10" s="29"/>
      <c r="M10" s="23">
        <f>M7-M8</f>
        <v>26</v>
      </c>
      <c r="N10" s="29"/>
      <c r="O10" s="46">
        <v>-0.01</v>
      </c>
      <c r="P10" s="47"/>
      <c r="Q10" s="46">
        <f>Q7-Q8</f>
        <v>0</v>
      </c>
      <c r="R10" s="47"/>
      <c r="S10" s="48">
        <f>S7-S8</f>
        <v>0.09999999999990905</v>
      </c>
      <c r="T10" s="49"/>
      <c r="U10" s="12"/>
    </row>
    <row r="11" spans="2:21" s="6" customFormat="1" ht="24" customHeight="1">
      <c r="B11" s="9"/>
      <c r="C11" s="28" t="s">
        <v>9</v>
      </c>
      <c r="D11" s="28"/>
      <c r="E11" s="28"/>
      <c r="F11" s="28"/>
      <c r="G11" s="23">
        <f>G7-G9</f>
        <v>1902</v>
      </c>
      <c r="H11" s="29"/>
      <c r="I11" s="23">
        <f>I7-I9</f>
        <v>1155</v>
      </c>
      <c r="J11" s="29"/>
      <c r="K11" s="23">
        <f>K7-K9</f>
        <v>594</v>
      </c>
      <c r="L11" s="29"/>
      <c r="M11" s="23">
        <f>M7-M9</f>
        <v>561</v>
      </c>
      <c r="N11" s="29"/>
      <c r="O11" s="70">
        <f>O7-O9</f>
        <v>-0.02954259392291947</v>
      </c>
      <c r="P11" s="71"/>
      <c r="Q11" s="46">
        <f>Q7-Q9</f>
        <v>0.05000000000001137</v>
      </c>
      <c r="R11" s="47"/>
      <c r="S11" s="48">
        <f>S7-S9</f>
        <v>5.5</v>
      </c>
      <c r="T11" s="49"/>
      <c r="U11" s="12"/>
    </row>
    <row r="12" spans="2:21" ht="30" customHeight="1">
      <c r="B12" s="8"/>
      <c r="P12" s="25" t="s">
        <v>37</v>
      </c>
      <c r="Q12" s="25"/>
      <c r="R12" s="25"/>
      <c r="S12" s="25"/>
      <c r="T12" s="25"/>
      <c r="U12" s="11"/>
    </row>
    <row r="13" spans="2:22" ht="22.5" customHeight="1">
      <c r="B13" s="8"/>
      <c r="C13" s="44">
        <v>36237.417291666665</v>
      </c>
      <c r="D13" s="44"/>
      <c r="E13" s="44"/>
      <c r="F13" s="44"/>
      <c r="G13" s="44"/>
      <c r="H13" s="5"/>
      <c r="I13" s="22" t="s">
        <v>38</v>
      </c>
      <c r="J13" s="22"/>
      <c r="K13" s="22"/>
      <c r="L13" s="22"/>
      <c r="Q13" s="1"/>
      <c r="R13" s="1"/>
      <c r="S13" s="1"/>
      <c r="T13" s="1"/>
      <c r="U13" s="11"/>
      <c r="V13" s="1"/>
    </row>
    <row r="14" spans="2:22" s="6" customFormat="1" ht="24" customHeight="1">
      <c r="B14" s="9"/>
      <c r="C14" s="28" t="s">
        <v>1</v>
      </c>
      <c r="D14" s="43" t="s">
        <v>27</v>
      </c>
      <c r="E14" s="28" t="s">
        <v>10</v>
      </c>
      <c r="F14" s="28"/>
      <c r="G14" s="28"/>
      <c r="H14" s="28"/>
      <c r="I14" s="28" t="s">
        <v>6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2"/>
      <c r="V14" s="10"/>
    </row>
    <row r="15" spans="2:22" s="6" customFormat="1" ht="24" customHeight="1">
      <c r="B15" s="9"/>
      <c r="C15" s="28"/>
      <c r="D15" s="43"/>
      <c r="E15" s="43" t="s">
        <v>28</v>
      </c>
      <c r="F15" s="43" t="s">
        <v>29</v>
      </c>
      <c r="G15" s="28"/>
      <c r="H15" s="43" t="s">
        <v>30</v>
      </c>
      <c r="I15" s="43" t="s">
        <v>31</v>
      </c>
      <c r="J15" s="28" t="s">
        <v>32</v>
      </c>
      <c r="K15" s="28"/>
      <c r="L15" s="28"/>
      <c r="M15" s="28"/>
      <c r="N15" s="28"/>
      <c r="O15" s="28"/>
      <c r="P15" s="28" t="s">
        <v>33</v>
      </c>
      <c r="Q15" s="28"/>
      <c r="R15" s="28"/>
      <c r="S15" s="28"/>
      <c r="T15" s="28"/>
      <c r="U15" s="12"/>
      <c r="V15" s="10"/>
    </row>
    <row r="16" spans="2:22" s="6" customFormat="1" ht="24" customHeight="1">
      <c r="B16" s="9"/>
      <c r="C16" s="28"/>
      <c r="D16" s="43"/>
      <c r="E16" s="28"/>
      <c r="F16" s="28"/>
      <c r="G16" s="28"/>
      <c r="H16" s="28"/>
      <c r="I16" s="43"/>
      <c r="J16" s="28" t="s">
        <v>0</v>
      </c>
      <c r="K16" s="28"/>
      <c r="L16" s="7" t="s">
        <v>12</v>
      </c>
      <c r="M16" s="7" t="s">
        <v>13</v>
      </c>
      <c r="N16" s="28" t="s">
        <v>14</v>
      </c>
      <c r="O16" s="28"/>
      <c r="P16" s="7" t="s">
        <v>2</v>
      </c>
      <c r="Q16" s="7" t="s">
        <v>12</v>
      </c>
      <c r="R16" s="28" t="s">
        <v>13</v>
      </c>
      <c r="S16" s="28"/>
      <c r="T16" s="7" t="s">
        <v>14</v>
      </c>
      <c r="U16" s="12"/>
      <c r="V16" s="10"/>
    </row>
    <row r="17" spans="2:22" s="6" customFormat="1" ht="27" customHeight="1">
      <c r="B17" s="9"/>
      <c r="C17" s="7" t="s">
        <v>3</v>
      </c>
      <c r="D17" s="14">
        <f>E17+I17</f>
        <v>10</v>
      </c>
      <c r="E17" s="14">
        <f>F17-H17</f>
        <v>33</v>
      </c>
      <c r="F17" s="26">
        <v>304</v>
      </c>
      <c r="G17" s="27"/>
      <c r="H17" s="14">
        <v>271</v>
      </c>
      <c r="I17" s="14">
        <f>J17-P17</f>
        <v>-23</v>
      </c>
      <c r="J17" s="26">
        <f>SUM(L17:O17)</f>
        <v>1063</v>
      </c>
      <c r="K17" s="27"/>
      <c r="L17" s="14">
        <v>309</v>
      </c>
      <c r="M17" s="14">
        <v>733</v>
      </c>
      <c r="N17" s="26">
        <v>21</v>
      </c>
      <c r="O17" s="27"/>
      <c r="P17" s="14">
        <f>SUM(Q17:T17)</f>
        <v>1086</v>
      </c>
      <c r="Q17" s="14">
        <v>393</v>
      </c>
      <c r="R17" s="26">
        <v>679</v>
      </c>
      <c r="S17" s="27"/>
      <c r="T17" s="14">
        <v>14</v>
      </c>
      <c r="U17" s="12"/>
      <c r="V17" s="10"/>
    </row>
    <row r="18" spans="2:22" s="6" customFormat="1" ht="27" customHeight="1">
      <c r="B18" s="9"/>
      <c r="C18" s="7" t="s">
        <v>4</v>
      </c>
      <c r="D18" s="14">
        <f>E18+I18</f>
        <v>-16</v>
      </c>
      <c r="E18" s="14">
        <f>F18-H18</f>
        <v>20</v>
      </c>
      <c r="F18" s="26">
        <v>156</v>
      </c>
      <c r="G18" s="27"/>
      <c r="H18" s="14">
        <v>136</v>
      </c>
      <c r="I18" s="14">
        <f>J18-P18</f>
        <v>-36</v>
      </c>
      <c r="J18" s="26">
        <f>SUM(L18:O18)</f>
        <v>590</v>
      </c>
      <c r="K18" s="27"/>
      <c r="L18" s="14">
        <v>147</v>
      </c>
      <c r="M18" s="14">
        <v>435</v>
      </c>
      <c r="N18" s="26">
        <v>8</v>
      </c>
      <c r="O18" s="27"/>
      <c r="P18" s="14">
        <f>SUM(Q18:T18)</f>
        <v>626</v>
      </c>
      <c r="Q18" s="14">
        <v>206</v>
      </c>
      <c r="R18" s="26">
        <v>410</v>
      </c>
      <c r="S18" s="27"/>
      <c r="T18" s="14">
        <v>10</v>
      </c>
      <c r="U18" s="12"/>
      <c r="V18" s="10"/>
    </row>
    <row r="19" spans="2:22" s="6" customFormat="1" ht="27" customHeight="1">
      <c r="B19" s="9"/>
      <c r="C19" s="7" t="s">
        <v>5</v>
      </c>
      <c r="D19" s="14">
        <f>E19+I19</f>
        <v>26</v>
      </c>
      <c r="E19" s="14">
        <f>F19-H19</f>
        <v>13</v>
      </c>
      <c r="F19" s="26">
        <v>148</v>
      </c>
      <c r="G19" s="27"/>
      <c r="H19" s="14">
        <v>135</v>
      </c>
      <c r="I19" s="14">
        <f>J19-P19</f>
        <v>13</v>
      </c>
      <c r="J19" s="26">
        <f>SUM(L19:O19)</f>
        <v>473</v>
      </c>
      <c r="K19" s="27"/>
      <c r="L19" s="14">
        <v>162</v>
      </c>
      <c r="M19" s="14">
        <v>298</v>
      </c>
      <c r="N19" s="26">
        <v>13</v>
      </c>
      <c r="O19" s="27"/>
      <c r="P19" s="14">
        <f>SUM(Q19:T19)</f>
        <v>460</v>
      </c>
      <c r="Q19" s="14">
        <v>187</v>
      </c>
      <c r="R19" s="26">
        <v>269</v>
      </c>
      <c r="S19" s="27"/>
      <c r="T19" s="14">
        <v>4</v>
      </c>
      <c r="U19" s="12"/>
      <c r="V19" s="10"/>
    </row>
    <row r="20" spans="2:21" ht="30" customHeight="1">
      <c r="B20" s="8"/>
      <c r="U20" s="11"/>
    </row>
    <row r="21" spans="2:21" ht="22.5" customHeight="1">
      <c r="B21" s="8"/>
      <c r="C21" s="31" t="s">
        <v>16</v>
      </c>
      <c r="D21" s="31"/>
      <c r="E21" s="31"/>
      <c r="F21" s="31"/>
      <c r="G21" s="31"/>
      <c r="H21" s="31"/>
      <c r="I21" s="13"/>
      <c r="K21" s="30">
        <v>36237.417291666665</v>
      </c>
      <c r="L21" s="30"/>
      <c r="M21" s="30"/>
      <c r="N21" s="30"/>
      <c r="U21" s="11"/>
    </row>
    <row r="22" spans="2:21" ht="27" customHeight="1">
      <c r="B22" s="8"/>
      <c r="C22" s="28" t="s">
        <v>17</v>
      </c>
      <c r="D22" s="28"/>
      <c r="E22" s="28"/>
      <c r="F22" s="28"/>
      <c r="G22" s="28" t="s">
        <v>34</v>
      </c>
      <c r="H22" s="28"/>
      <c r="I22" s="27" t="s">
        <v>35</v>
      </c>
      <c r="J22" s="27"/>
      <c r="K22" s="28" t="s">
        <v>4</v>
      </c>
      <c r="L22" s="28"/>
      <c r="M22" s="28" t="s">
        <v>5</v>
      </c>
      <c r="N22" s="28"/>
      <c r="O22" s="28" t="s">
        <v>36</v>
      </c>
      <c r="P22" s="28"/>
      <c r="Q22" s="28" t="s">
        <v>22</v>
      </c>
      <c r="R22" s="28"/>
      <c r="S22" s="28" t="s">
        <v>8</v>
      </c>
      <c r="T22" s="28"/>
      <c r="U22" s="11"/>
    </row>
    <row r="23" spans="2:21" ht="27" customHeight="1">
      <c r="B23" s="8"/>
      <c r="C23" s="41" t="s">
        <v>18</v>
      </c>
      <c r="D23" s="41"/>
      <c r="E23" s="41"/>
      <c r="F23" s="41"/>
      <c r="G23" s="26">
        <v>129178</v>
      </c>
      <c r="H23" s="27"/>
      <c r="I23" s="26">
        <v>333816</v>
      </c>
      <c r="J23" s="27"/>
      <c r="K23" s="26">
        <v>161607</v>
      </c>
      <c r="L23" s="27"/>
      <c r="M23" s="26">
        <v>172209</v>
      </c>
      <c r="N23" s="27"/>
      <c r="O23" s="33">
        <f>I23/G23</f>
        <v>2.5841551967053213</v>
      </c>
      <c r="P23" s="33"/>
      <c r="Q23" s="42">
        <v>194.24</v>
      </c>
      <c r="R23" s="42"/>
      <c r="S23" s="39">
        <v>1718.6</v>
      </c>
      <c r="T23" s="39"/>
      <c r="U23" s="11"/>
    </row>
    <row r="24" spans="2:21" ht="27" customHeight="1">
      <c r="B24" s="8"/>
      <c r="C24" s="40" t="s">
        <v>19</v>
      </c>
      <c r="D24" s="40"/>
      <c r="E24" s="40"/>
      <c r="F24" s="40"/>
      <c r="G24" s="32">
        <v>186895</v>
      </c>
      <c r="H24" s="27"/>
      <c r="I24" s="37">
        <v>468717</v>
      </c>
      <c r="J24" s="37"/>
      <c r="K24" s="32">
        <v>221804</v>
      </c>
      <c r="L24" s="27"/>
      <c r="M24" s="32">
        <v>246913</v>
      </c>
      <c r="N24" s="27"/>
      <c r="O24" s="33">
        <f>I24/G24</f>
        <v>2.5079162096364267</v>
      </c>
      <c r="P24" s="33"/>
      <c r="Q24" s="34">
        <v>289.35</v>
      </c>
      <c r="R24" s="27"/>
      <c r="S24" s="35">
        <v>1619.9</v>
      </c>
      <c r="T24" s="35"/>
      <c r="U24" s="11"/>
    </row>
    <row r="25" spans="2:21" ht="27" customHeight="1">
      <c r="B25" s="8"/>
      <c r="C25" s="38" t="s">
        <v>20</v>
      </c>
      <c r="D25" s="38"/>
      <c r="E25" s="38"/>
      <c r="F25" s="38"/>
      <c r="G25" s="32">
        <v>134458</v>
      </c>
      <c r="H25" s="27"/>
      <c r="I25" s="37">
        <v>325767</v>
      </c>
      <c r="J25" s="37"/>
      <c r="K25" s="32">
        <v>151776</v>
      </c>
      <c r="L25" s="27"/>
      <c r="M25" s="32">
        <v>173991</v>
      </c>
      <c r="N25" s="27"/>
      <c r="O25" s="33">
        <f>I25/G25</f>
        <v>2.4228160466465365</v>
      </c>
      <c r="P25" s="33"/>
      <c r="Q25" s="34">
        <v>144.95</v>
      </c>
      <c r="R25" s="27"/>
      <c r="S25" s="35">
        <v>2247.4</v>
      </c>
      <c r="T25" s="35"/>
      <c r="U25" s="11"/>
    </row>
    <row r="26" spans="2:21" ht="27" customHeight="1">
      <c r="B26" s="8"/>
      <c r="C26" s="36" t="s">
        <v>21</v>
      </c>
      <c r="D26" s="36"/>
      <c r="E26" s="36"/>
      <c r="F26" s="36"/>
      <c r="G26" s="32">
        <v>103281</v>
      </c>
      <c r="H26" s="27"/>
      <c r="I26" s="37">
        <v>270229</v>
      </c>
      <c r="J26" s="37"/>
      <c r="K26" s="32">
        <v>127828</v>
      </c>
      <c r="L26" s="27"/>
      <c r="M26" s="32">
        <v>142401</v>
      </c>
      <c r="N26" s="27"/>
      <c r="O26" s="33">
        <f>I26/G26</f>
        <v>2.6164444573542083</v>
      </c>
      <c r="P26" s="33"/>
      <c r="Q26" s="34">
        <v>191.23</v>
      </c>
      <c r="R26" s="27"/>
      <c r="S26" s="35">
        <v>1413.1</v>
      </c>
      <c r="T26" s="35"/>
      <c r="U26" s="11"/>
    </row>
    <row r="27" spans="2:21" ht="14.25">
      <c r="B27" s="8"/>
      <c r="P27" s="25" t="s">
        <v>37</v>
      </c>
      <c r="Q27" s="25"/>
      <c r="R27" s="25"/>
      <c r="S27" s="25"/>
      <c r="T27" s="25"/>
      <c r="U27" s="11"/>
    </row>
    <row r="28" spans="2:21" ht="21" customHeight="1">
      <c r="B28" s="8"/>
      <c r="U28" s="11"/>
    </row>
    <row r="29" spans="2:21" ht="20.25" customHeight="1">
      <c r="B29" s="8"/>
      <c r="C29" s="3" t="s">
        <v>48</v>
      </c>
      <c r="U29" s="11"/>
    </row>
    <row r="30" spans="2:21" ht="20.25" customHeight="1">
      <c r="B30" s="8"/>
      <c r="C30" s="3" t="s">
        <v>45</v>
      </c>
      <c r="U30" s="11"/>
    </row>
    <row r="31" spans="2:21" ht="20.25" customHeight="1">
      <c r="B31" s="8"/>
      <c r="C31" s="3" t="s">
        <v>46</v>
      </c>
      <c r="U31" s="11"/>
    </row>
    <row r="32" spans="2:21" ht="20.25" customHeight="1">
      <c r="B32" s="8"/>
      <c r="C32" s="3" t="s">
        <v>47</v>
      </c>
      <c r="U32" s="11"/>
    </row>
    <row r="33" spans="2:21" ht="20.25" customHeight="1">
      <c r="B33" s="8"/>
      <c r="C33" s="3" t="s">
        <v>40</v>
      </c>
      <c r="U33" s="11"/>
    </row>
    <row r="34" spans="2:21" ht="14.25">
      <c r="B34" s="8"/>
      <c r="U34" s="11"/>
    </row>
    <row r="35" spans="2:21" ht="15" thickBot="1"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</row>
    <row r="36" ht="15" thickTop="1">
      <c r="C36" s="6"/>
    </row>
    <row r="37" spans="2:14" ht="20.25" customHeight="1">
      <c r="B37" s="62" t="s">
        <v>41</v>
      </c>
      <c r="C37" s="63"/>
      <c r="D37" s="63"/>
      <c r="E37" s="63"/>
      <c r="F37" s="64"/>
      <c r="G37" s="62" t="s">
        <v>39</v>
      </c>
      <c r="H37" s="64"/>
      <c r="I37" s="62" t="s">
        <v>42</v>
      </c>
      <c r="J37" s="64"/>
      <c r="K37" s="62" t="s">
        <v>43</v>
      </c>
      <c r="L37" s="64"/>
      <c r="M37" s="62" t="s">
        <v>44</v>
      </c>
      <c r="N37" s="64"/>
    </row>
    <row r="38" spans="2:14" s="6" customFormat="1" ht="20.25" customHeight="1">
      <c r="B38" s="65">
        <v>36234.417291666665</v>
      </c>
      <c r="C38" s="66"/>
      <c r="D38" s="66"/>
      <c r="E38" s="66"/>
      <c r="F38" s="67"/>
      <c r="G38" s="68">
        <v>132052</v>
      </c>
      <c r="H38" s="69"/>
      <c r="I38" s="68">
        <v>334235</v>
      </c>
      <c r="J38" s="69"/>
      <c r="K38" s="68">
        <v>161601</v>
      </c>
      <c r="L38" s="69"/>
      <c r="M38" s="68">
        <v>172634</v>
      </c>
      <c r="N38" s="69"/>
    </row>
  </sheetData>
  <mergeCells count="132">
    <mergeCell ref="M37:N37"/>
    <mergeCell ref="M38:N38"/>
    <mergeCell ref="I37:J37"/>
    <mergeCell ref="I38:J38"/>
    <mergeCell ref="K37:L37"/>
    <mergeCell ref="K38:L38"/>
    <mergeCell ref="B37:F37"/>
    <mergeCell ref="B38:F38"/>
    <mergeCell ref="G37:H37"/>
    <mergeCell ref="G38:H38"/>
    <mergeCell ref="M1:P2"/>
    <mergeCell ref="F1:L2"/>
    <mergeCell ref="Q8:R8"/>
    <mergeCell ref="S6:T6"/>
    <mergeCell ref="O7:P7"/>
    <mergeCell ref="S7:T7"/>
    <mergeCell ref="I6:J6"/>
    <mergeCell ref="I7:J7"/>
    <mergeCell ref="C5:F5"/>
    <mergeCell ref="K7:L7"/>
    <mergeCell ref="S11:T11"/>
    <mergeCell ref="C6:F6"/>
    <mergeCell ref="C7:F7"/>
    <mergeCell ref="C8:F8"/>
    <mergeCell ref="C9:F9"/>
    <mergeCell ref="C10:F10"/>
    <mergeCell ref="C11:F11"/>
    <mergeCell ref="O11:P11"/>
    <mergeCell ref="Q7:R7"/>
    <mergeCell ref="Q9:R9"/>
    <mergeCell ref="O6:P6"/>
    <mergeCell ref="Q6:R6"/>
    <mergeCell ref="Q11:R11"/>
    <mergeCell ref="M7:N7"/>
    <mergeCell ref="M8:N8"/>
    <mergeCell ref="M9:N9"/>
    <mergeCell ref="M11:N11"/>
    <mergeCell ref="M10:N10"/>
    <mergeCell ref="M6:N6"/>
    <mergeCell ref="S8:T8"/>
    <mergeCell ref="S9:T9"/>
    <mergeCell ref="K10:L10"/>
    <mergeCell ref="O10:P10"/>
    <mergeCell ref="Q10:R10"/>
    <mergeCell ref="S10:T10"/>
    <mergeCell ref="K8:L8"/>
    <mergeCell ref="K9:L9"/>
    <mergeCell ref="N17:O17"/>
    <mergeCell ref="G8:H8"/>
    <mergeCell ref="G9:H9"/>
    <mergeCell ref="I8:J8"/>
    <mergeCell ref="I9:J9"/>
    <mergeCell ref="O8:P8"/>
    <mergeCell ref="O9:P9"/>
    <mergeCell ref="G11:H11"/>
    <mergeCell ref="I10:J10"/>
    <mergeCell ref="I11:J11"/>
    <mergeCell ref="R18:S18"/>
    <mergeCell ref="R19:S19"/>
    <mergeCell ref="R16:S16"/>
    <mergeCell ref="P15:T15"/>
    <mergeCell ref="R17:S17"/>
    <mergeCell ref="N16:O16"/>
    <mergeCell ref="I14:T14"/>
    <mergeCell ref="E14:H14"/>
    <mergeCell ref="F15:G16"/>
    <mergeCell ref="H15:H16"/>
    <mergeCell ref="I15:I16"/>
    <mergeCell ref="J16:K16"/>
    <mergeCell ref="J15:O15"/>
    <mergeCell ref="K6:L6"/>
    <mergeCell ref="K11:L11"/>
    <mergeCell ref="C22:F22"/>
    <mergeCell ref="G22:H22"/>
    <mergeCell ref="C14:C16"/>
    <mergeCell ref="E15:E16"/>
    <mergeCell ref="D14:D16"/>
    <mergeCell ref="F17:G17"/>
    <mergeCell ref="C13:G13"/>
    <mergeCell ref="I22:J22"/>
    <mergeCell ref="K22:L22"/>
    <mergeCell ref="J18:K18"/>
    <mergeCell ref="J19:K19"/>
    <mergeCell ref="M22:N22"/>
    <mergeCell ref="O22:P22"/>
    <mergeCell ref="Q22:R22"/>
    <mergeCell ref="S22:T22"/>
    <mergeCell ref="C23:F23"/>
    <mergeCell ref="G23:H23"/>
    <mergeCell ref="I23:J23"/>
    <mergeCell ref="K23:L23"/>
    <mergeCell ref="M23:N23"/>
    <mergeCell ref="O23:P23"/>
    <mergeCell ref="Q23:R23"/>
    <mergeCell ref="S23:T23"/>
    <mergeCell ref="C24:F24"/>
    <mergeCell ref="G24:H24"/>
    <mergeCell ref="I24:J24"/>
    <mergeCell ref="K24:L24"/>
    <mergeCell ref="M24:N24"/>
    <mergeCell ref="O24:P24"/>
    <mergeCell ref="Q24:R24"/>
    <mergeCell ref="S24:T24"/>
    <mergeCell ref="S25:T25"/>
    <mergeCell ref="C25:F25"/>
    <mergeCell ref="G25:H25"/>
    <mergeCell ref="I25:J25"/>
    <mergeCell ref="K25:L25"/>
    <mergeCell ref="K26:L26"/>
    <mergeCell ref="M25:N25"/>
    <mergeCell ref="O25:P25"/>
    <mergeCell ref="Q25:R25"/>
    <mergeCell ref="P27:T27"/>
    <mergeCell ref="K21:N21"/>
    <mergeCell ref="C21:H21"/>
    <mergeCell ref="M26:N26"/>
    <mergeCell ref="O26:P26"/>
    <mergeCell ref="Q26:R26"/>
    <mergeCell ref="S26:T26"/>
    <mergeCell ref="C26:F26"/>
    <mergeCell ref="G26:H26"/>
    <mergeCell ref="I26:J26"/>
    <mergeCell ref="P3:T3"/>
    <mergeCell ref="P12:T12"/>
    <mergeCell ref="F18:G18"/>
    <mergeCell ref="F19:G19"/>
    <mergeCell ref="N18:O18"/>
    <mergeCell ref="N19:O19"/>
    <mergeCell ref="G6:H6"/>
    <mergeCell ref="G7:H7"/>
    <mergeCell ref="G10:H10"/>
    <mergeCell ref="J17:K17"/>
  </mergeCells>
  <printOptions/>
  <pageMargins left="0.48" right="0.24" top="0.71" bottom="1.48" header="0.43" footer="0.24"/>
  <pageSetup horizontalDpi="400" verticalDpi="400" orientation="portrait" paperSize="9" scale="95" r:id="rId2"/>
  <ignoredErrors>
    <ignoredError sqref="J17:K19" formulaRange="1"/>
    <ignoredError sqref="P7:P10 O7:O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m5809</cp:lastModifiedBy>
  <cp:lastPrinted>2004-01-07T00:59:51Z</cp:lastPrinted>
  <dcterms:created xsi:type="dcterms:W3CDTF">1998-04-01T05:15:34Z</dcterms:created>
  <dcterms:modified xsi:type="dcterms:W3CDTF">2004-01-16T04:13:12Z</dcterms:modified>
  <cp:category/>
  <cp:version/>
  <cp:contentType/>
  <cp:contentStatus/>
</cp:coreProperties>
</file>