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6060" activeTab="0"/>
  </bookViews>
  <sheets>
    <sheet name="１０表" sheetId="1" r:id="rId1"/>
  </sheets>
  <definedNames>
    <definedName name="_xlnm.Print_Area" localSheetId="0">'１０表'!$B$3:$J$73</definedName>
  </definedNames>
  <calcPr fullCalcOnLoad="1"/>
</workbook>
</file>

<file path=xl/sharedStrings.xml><?xml version="1.0" encoding="utf-8"?>
<sst xmlns="http://schemas.openxmlformats.org/spreadsheetml/2006/main" count="69" uniqueCount="64">
  <si>
    <t>３４　　産　業　・　統　計　区　別　事</t>
  </si>
  <si>
    <t>　　　　業　所　数　お　よ　び　従　業　者　数　……　つ　づ　き</t>
  </si>
  <si>
    <t>統  計  区</t>
  </si>
  <si>
    <t>増加率</t>
  </si>
  <si>
    <t>高 松 市</t>
  </si>
  <si>
    <t>丸 亀 市</t>
  </si>
  <si>
    <t>坂 出 市</t>
  </si>
  <si>
    <t>善通寺市</t>
  </si>
  <si>
    <t>観音寺市</t>
  </si>
  <si>
    <t>引 田 町</t>
  </si>
  <si>
    <t>白 鳥 町</t>
  </si>
  <si>
    <t>大 内 町</t>
  </si>
  <si>
    <t>津 田 町</t>
  </si>
  <si>
    <t>大 川 町</t>
  </si>
  <si>
    <t>志 度 町</t>
  </si>
  <si>
    <t>寒 川 町</t>
  </si>
  <si>
    <t>長 尾 町</t>
  </si>
  <si>
    <t>内 海 町</t>
  </si>
  <si>
    <t>土 庄 町</t>
  </si>
  <si>
    <t>池 田 町</t>
  </si>
  <si>
    <t>三 木 町</t>
  </si>
  <si>
    <t>牟 礼 町</t>
  </si>
  <si>
    <t>庵 治 町</t>
  </si>
  <si>
    <t>塩 江 町</t>
  </si>
  <si>
    <t>香 川 町</t>
  </si>
  <si>
    <t>香 南 町</t>
  </si>
  <si>
    <t>直 島 町</t>
  </si>
  <si>
    <t>綾 上 町</t>
  </si>
  <si>
    <t>綾 南 町</t>
  </si>
  <si>
    <t>国分寺町</t>
  </si>
  <si>
    <t>綾 歌 町</t>
  </si>
  <si>
    <t>飯 山 町</t>
  </si>
  <si>
    <t>宇多津町</t>
  </si>
  <si>
    <t>琴 南 町</t>
  </si>
  <si>
    <t>満 濃 町</t>
  </si>
  <si>
    <t>琴 平 町</t>
  </si>
  <si>
    <t>多度津町</t>
  </si>
  <si>
    <t>仲 南 町</t>
  </si>
  <si>
    <t>高 瀬 町</t>
  </si>
  <si>
    <t>山 本 町</t>
  </si>
  <si>
    <t>三 野 町</t>
  </si>
  <si>
    <t>大野原町</t>
  </si>
  <si>
    <t>豊 中 町</t>
  </si>
  <si>
    <t>詫 間 町</t>
  </si>
  <si>
    <t>仁 尾 町</t>
  </si>
  <si>
    <t>豊 浜 町</t>
  </si>
  <si>
    <t>財 田 町</t>
  </si>
  <si>
    <t>大   川   郡</t>
  </si>
  <si>
    <t>市　　      　部</t>
  </si>
  <si>
    <t>郡　      　　部</t>
  </si>
  <si>
    <t>小   豆   郡</t>
  </si>
  <si>
    <t>木   田   郡</t>
  </si>
  <si>
    <t>香   川   郡</t>
  </si>
  <si>
    <t>綾   歌   郡</t>
  </si>
  <si>
    <t>仲  多  度  郡</t>
  </si>
  <si>
    <t>三   豊   郡</t>
  </si>
  <si>
    <t>平成８年</t>
  </si>
  <si>
    <t>従      業      者      数</t>
  </si>
  <si>
    <t>香     川     県</t>
  </si>
  <si>
    <t>事      業      所      数</t>
  </si>
  <si>
    <t>構成比(%)</t>
  </si>
  <si>
    <t>平成11年</t>
  </si>
  <si>
    <t>H8～H11</t>
  </si>
  <si>
    <t>第１０表　 香川県内の市町別事業所数および従業者数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</si>
</sst>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;&quot;△ &quot;0.0"/>
    <numFmt numFmtId="178" formatCode="0;&quot;△ &quot;0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4"/>
      <name val="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Alignment="1">
      <alignment vertical="center"/>
    </xf>
    <xf numFmtId="0" fontId="0" fillId="0" borderId="2" xfId="0" applyAlignment="1">
      <alignment horizontal="center" vertical="center"/>
    </xf>
    <xf numFmtId="0" fontId="0" fillId="0" borderId="3" xfId="0" applyAlignment="1">
      <alignment vertical="center"/>
    </xf>
    <xf numFmtId="0" fontId="0" fillId="0" borderId="4" xfId="0" applyAlignment="1">
      <alignment vertical="center"/>
    </xf>
    <xf numFmtId="0" fontId="0" fillId="0" borderId="5" xfId="0" applyAlignment="1">
      <alignment vertical="center"/>
    </xf>
    <xf numFmtId="3" fontId="0" fillId="0" borderId="6" xfId="0" applyAlignment="1">
      <alignment horizontal="right" vertical="center"/>
    </xf>
    <xf numFmtId="3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6" xfId="0" applyAlignment="1">
      <alignment vertical="center"/>
    </xf>
    <xf numFmtId="3" fontId="0" fillId="0" borderId="0" xfId="0" applyAlignment="1">
      <alignment vertical="center"/>
    </xf>
    <xf numFmtId="0" fontId="0" fillId="0" borderId="7" xfId="0" applyAlignment="1">
      <alignment horizontal="center" vertical="center"/>
    </xf>
    <xf numFmtId="0" fontId="0" fillId="0" borderId="8" xfId="0" applyAlignment="1">
      <alignment vertical="center"/>
    </xf>
    <xf numFmtId="0" fontId="5" fillId="0" borderId="1" xfId="0" applyFont="1" applyAlignment="1">
      <alignment vertical="center"/>
    </xf>
    <xf numFmtId="177" fontId="5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177" fontId="0" fillId="0" borderId="0" xfId="0" applyNumberFormat="1" applyAlignment="1">
      <alignment horizontal="right" vertical="center"/>
    </xf>
    <xf numFmtId="3" fontId="6" fillId="0" borderId="6" xfId="0" applyFont="1" applyAlignment="1">
      <alignment horizontal="right" vertical="center"/>
    </xf>
    <xf numFmtId="3" fontId="6" fillId="0" borderId="0" xfId="0" applyFont="1" applyAlignment="1">
      <alignment horizontal="right" vertical="center"/>
    </xf>
    <xf numFmtId="176" fontId="6" fillId="0" borderId="0" xfId="0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3" fontId="6" fillId="0" borderId="6" xfId="0" applyFont="1" applyAlignment="1">
      <alignment vertical="center"/>
    </xf>
    <xf numFmtId="3" fontId="6" fillId="0" borderId="0" xfId="0" applyFont="1" applyAlignment="1">
      <alignment vertical="center"/>
    </xf>
    <xf numFmtId="0" fontId="7" fillId="0" borderId="2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Font="1" applyAlignment="1">
      <alignment horizontal="right" vertical="center"/>
    </xf>
    <xf numFmtId="0" fontId="0" fillId="0" borderId="3" xfId="0" applyFill="1" applyAlignment="1">
      <alignment horizontal="center" vertical="center"/>
    </xf>
    <xf numFmtId="0" fontId="0" fillId="0" borderId="9" xfId="0" applyFill="1" applyAlignment="1">
      <alignment vertical="center"/>
    </xf>
    <xf numFmtId="0" fontId="0" fillId="0" borderId="10" xfId="0" applyFill="1" applyAlignment="1">
      <alignment horizontal="center" vertical="center"/>
    </xf>
    <xf numFmtId="0" fontId="0" fillId="0" borderId="11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2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73"/>
  <sheetViews>
    <sheetView showGridLines="0" tabSelected="1" zoomScale="75" zoomScaleNormal="75" workbookViewId="0" topLeftCell="A1">
      <selection activeCell="Q156" sqref="Q156"/>
    </sheetView>
  </sheetViews>
  <sheetFormatPr defaultColWidth="8.796875" defaultRowHeight="14.25"/>
  <cols>
    <col min="1" max="1" width="11.3984375" style="1" customWidth="1"/>
    <col min="2" max="2" width="15.59765625" style="1" customWidth="1"/>
    <col min="3" max="10" width="11.8984375" style="1" customWidth="1"/>
    <col min="11" max="11" width="7.3984375" style="1" customWidth="1"/>
    <col min="12" max="12" width="11.3984375" style="1" customWidth="1"/>
    <col min="13" max="13" width="13.3984375" style="1" customWidth="1"/>
    <col min="14" max="14" width="5.3984375" style="1" customWidth="1"/>
    <col min="15" max="15" width="7.3984375" style="1" customWidth="1"/>
    <col min="16" max="16" width="5.3984375" style="1" customWidth="1"/>
    <col min="17" max="21" width="7.3984375" style="1" customWidth="1"/>
    <col min="22" max="22" width="5.3984375" style="1" customWidth="1"/>
    <col min="23" max="23" width="7.3984375" style="1" customWidth="1"/>
    <col min="24" max="24" width="5.3984375" style="1" customWidth="1"/>
    <col min="25" max="35" width="7.3984375" style="1" customWidth="1"/>
    <col min="36" max="36" width="8.3984375" style="1" customWidth="1"/>
    <col min="37" max="37" width="7.3984375" style="1" customWidth="1"/>
    <col min="38" max="38" width="8.3984375" style="1" customWidth="1"/>
    <col min="39" max="16384" width="11.3984375" style="1" customWidth="1"/>
  </cols>
  <sheetData>
    <row r="1" spans="25:27" ht="13.5">
      <c r="Y1" s="2" t="s">
        <v>0</v>
      </c>
      <c r="AA1" s="1" t="s">
        <v>1</v>
      </c>
    </row>
    <row r="3" spans="2:10" ht="24">
      <c r="B3" s="35" t="s">
        <v>63</v>
      </c>
      <c r="C3" s="35"/>
      <c r="D3" s="35"/>
      <c r="E3" s="35"/>
      <c r="F3" s="35"/>
      <c r="G3" s="35"/>
      <c r="H3" s="35"/>
      <c r="I3" s="35"/>
      <c r="J3" s="35"/>
    </row>
    <row r="5" spans="2:10" ht="18" thickBot="1">
      <c r="B5" s="15"/>
      <c r="C5" s="3"/>
      <c r="D5" s="3"/>
      <c r="E5" s="3"/>
      <c r="F5" s="3"/>
      <c r="G5" s="3"/>
      <c r="H5" s="3"/>
      <c r="I5" s="3"/>
      <c r="J5" s="16"/>
    </row>
    <row r="6" spans="2:10" ht="24.75" customHeight="1">
      <c r="B6" s="42" t="s">
        <v>2</v>
      </c>
      <c r="C6" s="40" t="s">
        <v>59</v>
      </c>
      <c r="D6" s="41"/>
      <c r="E6" s="41"/>
      <c r="F6" s="45"/>
      <c r="G6" s="40" t="s">
        <v>57</v>
      </c>
      <c r="H6" s="41"/>
      <c r="I6" s="41"/>
      <c r="J6" s="41"/>
    </row>
    <row r="7" spans="2:10" ht="13.5">
      <c r="B7" s="43"/>
      <c r="C7" s="36" t="s">
        <v>56</v>
      </c>
      <c r="D7" s="38" t="s">
        <v>61</v>
      </c>
      <c r="E7" s="32"/>
      <c r="F7" s="31" t="s">
        <v>62</v>
      </c>
      <c r="G7" s="36" t="s">
        <v>56</v>
      </c>
      <c r="H7" s="38" t="s">
        <v>61</v>
      </c>
      <c r="I7" s="32"/>
      <c r="J7" s="31" t="s">
        <v>62</v>
      </c>
    </row>
    <row r="8" spans="2:10" ht="19.5" customHeight="1">
      <c r="B8" s="44"/>
      <c r="C8" s="37"/>
      <c r="D8" s="39"/>
      <c r="E8" s="33" t="s">
        <v>60</v>
      </c>
      <c r="F8" s="34" t="s">
        <v>3</v>
      </c>
      <c r="G8" s="37"/>
      <c r="H8" s="39"/>
      <c r="I8" s="33" t="s">
        <v>60</v>
      </c>
      <c r="J8" s="34" t="s">
        <v>3</v>
      </c>
    </row>
    <row r="9" spans="2:9" ht="13.5">
      <c r="B9" s="6"/>
      <c r="C9" s="5"/>
      <c r="D9" s="7"/>
      <c r="E9" s="7"/>
      <c r="F9" s="7"/>
      <c r="G9" s="7"/>
      <c r="H9" s="7"/>
      <c r="I9" s="7"/>
    </row>
    <row r="10" spans="2:10" s="17" customFormat="1" ht="13.5">
      <c r="B10" s="27" t="s">
        <v>58</v>
      </c>
      <c r="C10" s="19">
        <f aca="true" t="shared" si="0" ref="C10:H10">SUM(C12:C14)</f>
        <v>58827</v>
      </c>
      <c r="D10" s="20">
        <f t="shared" si="0"/>
        <v>55790</v>
      </c>
      <c r="E10" s="28">
        <f>D10/55790*100</f>
        <v>100</v>
      </c>
      <c r="F10" s="22">
        <f>(D10-C10)/C10*100</f>
        <v>-5.162595406870995</v>
      </c>
      <c r="G10" s="20">
        <f t="shared" si="0"/>
        <v>466326</v>
      </c>
      <c r="H10" s="20">
        <f t="shared" si="0"/>
        <v>446111</v>
      </c>
      <c r="I10" s="21">
        <f>H10/446111*100</f>
        <v>100</v>
      </c>
      <c r="J10" s="22">
        <f>(H10-G10)/G10*100</f>
        <v>-4.3349502279521195</v>
      </c>
    </row>
    <row r="11" spans="2:10" ht="13.5">
      <c r="B11" s="4"/>
      <c r="C11" s="8"/>
      <c r="D11" s="2"/>
      <c r="E11" s="2"/>
      <c r="F11" s="18"/>
      <c r="G11" s="2"/>
      <c r="H11" s="2"/>
      <c r="I11" s="2"/>
      <c r="J11" s="18"/>
    </row>
    <row r="12" spans="2:13" s="17" customFormat="1" ht="13.5">
      <c r="B12" s="27" t="s">
        <v>48</v>
      </c>
      <c r="C12" s="19">
        <f aca="true" t="shared" si="1" ref="C12:H12">SUM(C16:C20)</f>
        <v>36415</v>
      </c>
      <c r="D12" s="20">
        <f t="shared" si="1"/>
        <v>34431</v>
      </c>
      <c r="E12" s="28">
        <f>D12/55790*100</f>
        <v>61.71536117583797</v>
      </c>
      <c r="F12" s="22">
        <f>(D12-C12)/C12*100</f>
        <v>-5.448304270218316</v>
      </c>
      <c r="G12" s="20">
        <f t="shared" si="1"/>
        <v>304915</v>
      </c>
      <c r="H12" s="20">
        <f t="shared" si="1"/>
        <v>290269</v>
      </c>
      <c r="I12" s="21">
        <f>H12/446111*100</f>
        <v>65.06654173512871</v>
      </c>
      <c r="J12" s="22">
        <f>(H12-G12)/G12*100</f>
        <v>-4.803305839332273</v>
      </c>
      <c r="K12" s="23"/>
      <c r="L12" s="23"/>
      <c r="M12" s="24"/>
    </row>
    <row r="13" spans="2:13" ht="13.5">
      <c r="B13" s="4"/>
      <c r="C13" s="8"/>
      <c r="D13" s="2"/>
      <c r="E13" s="2"/>
      <c r="F13" s="18"/>
      <c r="G13" s="2"/>
      <c r="H13" s="2"/>
      <c r="I13" s="2"/>
      <c r="J13" s="18"/>
      <c r="K13" s="2"/>
      <c r="L13" s="2"/>
      <c r="M13" s="10"/>
    </row>
    <row r="14" spans="2:13" s="17" customFormat="1" ht="13.5">
      <c r="B14" s="27" t="s">
        <v>49</v>
      </c>
      <c r="C14" s="19">
        <f aca="true" t="shared" si="2" ref="C14:H14">SUM(C22:C72)/2</f>
        <v>22412</v>
      </c>
      <c r="D14" s="20">
        <f t="shared" si="2"/>
        <v>21359</v>
      </c>
      <c r="E14" s="28">
        <f>D14/55790*100</f>
        <v>38.28463882416204</v>
      </c>
      <c r="F14" s="22">
        <f>(D14-C14)/C14*100</f>
        <v>-4.698375870069606</v>
      </c>
      <c r="G14" s="20">
        <f t="shared" si="2"/>
        <v>161411</v>
      </c>
      <c r="H14" s="20">
        <f t="shared" si="2"/>
        <v>155842</v>
      </c>
      <c r="I14" s="21">
        <f>H14/446111*100</f>
        <v>34.9334582648713</v>
      </c>
      <c r="J14" s="22">
        <f>(H14-G14)/G14*100</f>
        <v>-3.450198561436333</v>
      </c>
      <c r="K14" s="23"/>
      <c r="L14" s="23"/>
      <c r="M14" s="24"/>
    </row>
    <row r="15" spans="2:13" ht="13.5">
      <c r="B15" s="4"/>
      <c r="C15" s="8"/>
      <c r="D15" s="2"/>
      <c r="E15" s="2"/>
      <c r="F15" s="18"/>
      <c r="G15" s="2"/>
      <c r="H15" s="2"/>
      <c r="I15" s="2"/>
      <c r="J15" s="18"/>
      <c r="K15" s="2"/>
      <c r="L15" s="2"/>
      <c r="M15" s="10"/>
    </row>
    <row r="16" spans="2:22" ht="13.5">
      <c r="B16" s="4" t="s">
        <v>4</v>
      </c>
      <c r="C16" s="8">
        <v>22900</v>
      </c>
      <c r="D16" s="9">
        <v>21725</v>
      </c>
      <c r="E16" s="29">
        <f>D16/55790*100</f>
        <v>38.94067037103424</v>
      </c>
      <c r="F16" s="18">
        <f>(D16-C16)/C16*100</f>
        <v>-5.131004366812228</v>
      </c>
      <c r="G16" s="9">
        <v>199966</v>
      </c>
      <c r="H16" s="9">
        <v>192383</v>
      </c>
      <c r="I16" s="30">
        <f>H16/446111*100</f>
        <v>43.12446902228369</v>
      </c>
      <c r="J16" s="18">
        <f>(H16-G16)/G16*100</f>
        <v>-3.7921446645929806</v>
      </c>
      <c r="K16" s="2"/>
      <c r="L16" s="2"/>
      <c r="N16" s="2"/>
      <c r="O16" s="2"/>
      <c r="P16" s="2"/>
      <c r="Q16" s="2"/>
      <c r="R16" s="2"/>
      <c r="S16" s="2"/>
      <c r="T16" s="2"/>
      <c r="U16" s="2"/>
      <c r="V16" s="10"/>
    </row>
    <row r="17" spans="2:22" ht="13.5">
      <c r="B17" s="4" t="s">
        <v>5</v>
      </c>
      <c r="C17" s="8">
        <v>4464</v>
      </c>
      <c r="D17" s="9">
        <v>4197</v>
      </c>
      <c r="E17" s="29">
        <f>D17/55790*100</f>
        <v>7.522853557985303</v>
      </c>
      <c r="F17" s="18">
        <f>(D17-C17)/C17*100</f>
        <v>-5.981182795698925</v>
      </c>
      <c r="G17" s="9">
        <v>37973</v>
      </c>
      <c r="H17" s="9">
        <v>34147</v>
      </c>
      <c r="I17" s="30">
        <f>H17/446111*100</f>
        <v>7.654373014787799</v>
      </c>
      <c r="J17" s="18">
        <f>(H17-G17)/G17*100</f>
        <v>-10.075580017380771</v>
      </c>
      <c r="K17" s="2"/>
      <c r="L17" s="2"/>
      <c r="N17" s="2"/>
      <c r="O17" s="2"/>
      <c r="P17" s="2"/>
      <c r="Q17" s="2"/>
      <c r="R17" s="2"/>
      <c r="S17" s="2"/>
      <c r="T17" s="2"/>
      <c r="U17" s="2"/>
      <c r="V17" s="10"/>
    </row>
    <row r="18" spans="2:22" ht="13.5">
      <c r="B18" s="4" t="s">
        <v>6</v>
      </c>
      <c r="C18" s="8">
        <v>3886</v>
      </c>
      <c r="D18" s="9">
        <v>3688</v>
      </c>
      <c r="E18" s="29">
        <f>D18/55790*100</f>
        <v>6.6105036744936365</v>
      </c>
      <c r="F18" s="18">
        <f>(D18-C18)/C18*100</f>
        <v>-5.095213587236232</v>
      </c>
      <c r="G18" s="9">
        <v>32938</v>
      </c>
      <c r="H18" s="9">
        <v>30257</v>
      </c>
      <c r="I18" s="30">
        <f>H18/446111*100</f>
        <v>6.782392722887353</v>
      </c>
      <c r="J18" s="18">
        <f>(H18-G18)/G18*100</f>
        <v>-8.13953488372093</v>
      </c>
      <c r="K18" s="2"/>
      <c r="L18" s="2"/>
      <c r="N18" s="2"/>
      <c r="O18" s="2"/>
      <c r="P18" s="2"/>
      <c r="Q18" s="2"/>
      <c r="R18" s="2"/>
      <c r="S18" s="2"/>
      <c r="T18" s="2"/>
      <c r="U18" s="2"/>
      <c r="V18" s="10"/>
    </row>
    <row r="19" spans="2:22" ht="13.5">
      <c r="B19" s="4" t="s">
        <v>7</v>
      </c>
      <c r="C19" s="8">
        <v>2029</v>
      </c>
      <c r="D19" s="9">
        <v>1908</v>
      </c>
      <c r="E19" s="29">
        <f>D19/55790*100</f>
        <v>3.4199677361534326</v>
      </c>
      <c r="F19" s="18">
        <f>(D19-C19)/C19*100</f>
        <v>-5.963528831936915</v>
      </c>
      <c r="G19" s="9">
        <v>12551</v>
      </c>
      <c r="H19" s="9">
        <v>11884</v>
      </c>
      <c r="I19" s="30">
        <f>H19/446111*100</f>
        <v>2.663910999728767</v>
      </c>
      <c r="J19" s="18">
        <f>(H19-G19)/G19*100</f>
        <v>-5.3143175842562345</v>
      </c>
      <c r="K19" s="2"/>
      <c r="L19" s="2"/>
      <c r="N19" s="2"/>
      <c r="O19" s="2"/>
      <c r="P19" s="2"/>
      <c r="Q19" s="2"/>
      <c r="R19" s="2"/>
      <c r="S19" s="2"/>
      <c r="T19" s="2"/>
      <c r="U19" s="2"/>
      <c r="V19" s="10"/>
    </row>
    <row r="20" spans="2:22" ht="13.5">
      <c r="B20" s="4" t="s">
        <v>8</v>
      </c>
      <c r="C20" s="8">
        <v>3136</v>
      </c>
      <c r="D20" s="9">
        <v>2913</v>
      </c>
      <c r="E20" s="29">
        <f>D20/55790*100</f>
        <v>5.2213658361713575</v>
      </c>
      <c r="F20" s="18">
        <f>(D20-C20)/C20*100</f>
        <v>-7.110969387755102</v>
      </c>
      <c r="G20" s="9">
        <v>21487</v>
      </c>
      <c r="H20" s="9">
        <v>21598</v>
      </c>
      <c r="I20" s="30">
        <f>H20/446111*100</f>
        <v>4.841395975441089</v>
      </c>
      <c r="J20" s="18">
        <f>(H20-G20)/G20*100</f>
        <v>0.5165914273746917</v>
      </c>
      <c r="K20" s="2"/>
      <c r="L20" s="2"/>
      <c r="N20" s="2"/>
      <c r="O20" s="2"/>
      <c r="P20" s="2"/>
      <c r="Q20" s="2"/>
      <c r="R20" s="2"/>
      <c r="S20" s="2"/>
      <c r="T20" s="2"/>
      <c r="U20" s="2"/>
      <c r="V20" s="10"/>
    </row>
    <row r="21" spans="2:22" ht="13.5">
      <c r="B21" s="4"/>
      <c r="C21" s="8"/>
      <c r="D21" s="2"/>
      <c r="E21" s="2"/>
      <c r="F21" s="18"/>
      <c r="G21" s="2"/>
      <c r="H21" s="2"/>
      <c r="I21" s="2"/>
      <c r="J21" s="18"/>
      <c r="K21" s="2"/>
      <c r="L21" s="2"/>
      <c r="N21" s="2"/>
      <c r="O21" s="2"/>
      <c r="P21" s="2"/>
      <c r="Q21" s="2"/>
      <c r="R21" s="2"/>
      <c r="S21" s="2"/>
      <c r="T21" s="2"/>
      <c r="U21" s="2"/>
      <c r="V21" s="10"/>
    </row>
    <row r="22" spans="2:22" s="17" customFormat="1" ht="13.5">
      <c r="B22" s="27" t="s">
        <v>47</v>
      </c>
      <c r="C22" s="19">
        <f aca="true" t="shared" si="3" ref="C22:H22">SUM(C23:C30)</f>
        <v>4886</v>
      </c>
      <c r="D22" s="20">
        <f t="shared" si="3"/>
        <v>4526</v>
      </c>
      <c r="E22" s="28">
        <f aca="true" t="shared" si="4" ref="E22:E30">D22/55790*100</f>
        <v>8.112564975802115</v>
      </c>
      <c r="F22" s="22">
        <f aca="true" t="shared" si="5" ref="F22:F30">(D22-C22)/C22*100</f>
        <v>-7.367990176013099</v>
      </c>
      <c r="G22" s="20">
        <f t="shared" si="3"/>
        <v>35151</v>
      </c>
      <c r="H22" s="20">
        <f t="shared" si="3"/>
        <v>31824</v>
      </c>
      <c r="I22" s="21">
        <f aca="true" t="shared" si="6" ref="I22:I30">H22/446111*100</f>
        <v>7.133650593686324</v>
      </c>
      <c r="J22" s="22">
        <f aca="true" t="shared" si="7" ref="J22:J30">(H22-G22)/G22*100</f>
        <v>-9.464880088759923</v>
      </c>
      <c r="K22" s="23"/>
      <c r="L22" s="23"/>
      <c r="N22" s="23"/>
      <c r="O22" s="23"/>
      <c r="P22" s="23"/>
      <c r="Q22" s="23"/>
      <c r="R22" s="23"/>
      <c r="S22" s="23"/>
      <c r="T22" s="23"/>
      <c r="U22" s="23"/>
      <c r="V22" s="24"/>
    </row>
    <row r="23" spans="2:22" ht="13.5">
      <c r="B23" s="4" t="s">
        <v>9</v>
      </c>
      <c r="C23" s="8">
        <v>574</v>
      </c>
      <c r="D23" s="9">
        <v>493</v>
      </c>
      <c r="E23" s="29">
        <f t="shared" si="4"/>
        <v>0.8836709087650116</v>
      </c>
      <c r="F23" s="18">
        <f t="shared" si="5"/>
        <v>-14.111498257839722</v>
      </c>
      <c r="G23" s="9">
        <v>3377</v>
      </c>
      <c r="H23" s="9">
        <v>2960</v>
      </c>
      <c r="I23" s="30">
        <f t="shared" si="6"/>
        <v>0.6635119958933987</v>
      </c>
      <c r="J23" s="18">
        <f t="shared" si="7"/>
        <v>-12.348238081137104</v>
      </c>
      <c r="K23" s="2"/>
      <c r="L23" s="2"/>
      <c r="N23" s="2"/>
      <c r="O23" s="2"/>
      <c r="P23" s="2"/>
      <c r="Q23" s="2"/>
      <c r="R23" s="2"/>
      <c r="S23" s="2"/>
      <c r="T23" s="2"/>
      <c r="U23" s="2"/>
      <c r="V23" s="10"/>
    </row>
    <row r="24" spans="2:22" ht="13.5">
      <c r="B24" s="4" t="s">
        <v>10</v>
      </c>
      <c r="C24" s="8">
        <v>712</v>
      </c>
      <c r="D24" s="9">
        <v>670</v>
      </c>
      <c r="E24" s="29">
        <f t="shared" si="4"/>
        <v>1.2009320666786163</v>
      </c>
      <c r="F24" s="18">
        <f t="shared" si="5"/>
        <v>-5.8988764044943816</v>
      </c>
      <c r="G24" s="9">
        <v>5062</v>
      </c>
      <c r="H24" s="9">
        <v>4578</v>
      </c>
      <c r="I24" s="30">
        <f t="shared" si="6"/>
        <v>1.0262019990540472</v>
      </c>
      <c r="J24" s="18">
        <f t="shared" si="7"/>
        <v>-9.561438166732517</v>
      </c>
      <c r="K24" s="2"/>
      <c r="L24" s="2"/>
      <c r="N24" s="2"/>
      <c r="O24" s="2"/>
      <c r="P24" s="2"/>
      <c r="Q24" s="2"/>
      <c r="R24" s="2"/>
      <c r="S24" s="2"/>
      <c r="T24" s="2"/>
      <c r="U24" s="2"/>
      <c r="V24" s="10"/>
    </row>
    <row r="25" spans="2:22" ht="13.5">
      <c r="B25" s="4" t="s">
        <v>11</v>
      </c>
      <c r="C25" s="8">
        <v>994</v>
      </c>
      <c r="D25" s="9">
        <v>885</v>
      </c>
      <c r="E25" s="29">
        <f t="shared" si="4"/>
        <v>1.5863057895680228</v>
      </c>
      <c r="F25" s="18">
        <f t="shared" si="5"/>
        <v>-10.96579476861167</v>
      </c>
      <c r="G25" s="9">
        <v>6272</v>
      </c>
      <c r="H25" s="9">
        <v>5699</v>
      </c>
      <c r="I25" s="30">
        <f t="shared" si="6"/>
        <v>1.2774847515528647</v>
      </c>
      <c r="J25" s="18">
        <f t="shared" si="7"/>
        <v>-9.135841836734695</v>
      </c>
      <c r="K25" s="2"/>
      <c r="L25" s="2"/>
      <c r="N25" s="2"/>
      <c r="O25" s="2"/>
      <c r="P25" s="2"/>
      <c r="Q25" s="2"/>
      <c r="R25" s="2"/>
      <c r="S25" s="2"/>
      <c r="T25" s="2"/>
      <c r="U25" s="2"/>
      <c r="V25" s="10"/>
    </row>
    <row r="26" spans="2:22" ht="13.5">
      <c r="B26" s="4" t="s">
        <v>12</v>
      </c>
      <c r="C26" s="8">
        <v>454</v>
      </c>
      <c r="D26" s="9">
        <v>437</v>
      </c>
      <c r="E26" s="29">
        <f t="shared" si="4"/>
        <v>0.7832944972217244</v>
      </c>
      <c r="F26" s="18">
        <f t="shared" si="5"/>
        <v>-3.7444933920704844</v>
      </c>
      <c r="G26" s="9">
        <v>2423</v>
      </c>
      <c r="H26" s="9">
        <v>2154</v>
      </c>
      <c r="I26" s="30">
        <f t="shared" si="6"/>
        <v>0.48283947268729077</v>
      </c>
      <c r="J26" s="18">
        <f t="shared" si="7"/>
        <v>-11.10193974411886</v>
      </c>
      <c r="K26" s="2"/>
      <c r="L26" s="2"/>
      <c r="N26" s="2"/>
      <c r="O26" s="2"/>
      <c r="P26" s="2"/>
      <c r="Q26" s="2"/>
      <c r="R26" s="2"/>
      <c r="S26" s="2"/>
      <c r="T26" s="2"/>
      <c r="U26" s="2"/>
      <c r="V26" s="10"/>
    </row>
    <row r="27" spans="2:22" ht="13.5">
      <c r="B27" s="4" t="s">
        <v>13</v>
      </c>
      <c r="C27" s="8">
        <v>370</v>
      </c>
      <c r="D27" s="9">
        <v>337</v>
      </c>
      <c r="E27" s="29">
        <f t="shared" si="4"/>
        <v>0.6040509051801398</v>
      </c>
      <c r="F27" s="18">
        <f t="shared" si="5"/>
        <v>-8.91891891891892</v>
      </c>
      <c r="G27" s="9">
        <v>2051</v>
      </c>
      <c r="H27" s="9">
        <v>1759</v>
      </c>
      <c r="I27" s="30">
        <f t="shared" si="6"/>
        <v>0.3942964867488136</v>
      </c>
      <c r="J27" s="18">
        <f t="shared" si="7"/>
        <v>-14.236957581667479</v>
      </c>
      <c r="K27" s="2"/>
      <c r="L27" s="2"/>
      <c r="N27" s="2"/>
      <c r="O27" s="2"/>
      <c r="P27" s="2"/>
      <c r="Q27" s="2"/>
      <c r="R27" s="2"/>
      <c r="S27" s="2"/>
      <c r="T27" s="2"/>
      <c r="U27" s="2"/>
      <c r="V27" s="10"/>
    </row>
    <row r="28" spans="2:22" ht="13.5">
      <c r="B28" s="4" t="s">
        <v>14</v>
      </c>
      <c r="C28" s="8">
        <v>896</v>
      </c>
      <c r="D28" s="9">
        <v>849</v>
      </c>
      <c r="E28" s="29">
        <f t="shared" si="4"/>
        <v>1.5217780964330525</v>
      </c>
      <c r="F28" s="18">
        <f t="shared" si="5"/>
        <v>-5.245535714285714</v>
      </c>
      <c r="G28" s="9">
        <v>9462</v>
      </c>
      <c r="H28" s="9">
        <v>8428</v>
      </c>
      <c r="I28" s="30">
        <f t="shared" si="6"/>
        <v>1.8892159126316095</v>
      </c>
      <c r="J28" s="18">
        <f t="shared" si="7"/>
        <v>-10.927922215176496</v>
      </c>
      <c r="K28" s="2"/>
      <c r="L28" s="2"/>
      <c r="N28" s="2"/>
      <c r="O28" s="2"/>
      <c r="P28" s="2"/>
      <c r="Q28" s="2"/>
      <c r="R28" s="2"/>
      <c r="S28" s="2"/>
      <c r="T28" s="2"/>
      <c r="U28" s="2"/>
      <c r="V28" s="10"/>
    </row>
    <row r="29" spans="2:22" ht="13.5">
      <c r="B29" s="4" t="s">
        <v>15</v>
      </c>
      <c r="C29" s="8">
        <v>263</v>
      </c>
      <c r="D29" s="9">
        <v>258</v>
      </c>
      <c r="E29" s="29">
        <f t="shared" si="4"/>
        <v>0.46244846746728807</v>
      </c>
      <c r="F29" s="18">
        <f t="shared" si="5"/>
        <v>-1.9011406844106464</v>
      </c>
      <c r="G29" s="9">
        <v>1674</v>
      </c>
      <c r="H29" s="9">
        <v>1620</v>
      </c>
      <c r="I29" s="30">
        <f t="shared" si="6"/>
        <v>0.36313832207679253</v>
      </c>
      <c r="J29" s="18">
        <f t="shared" si="7"/>
        <v>-3.225806451612903</v>
      </c>
      <c r="K29" s="2"/>
      <c r="L29" s="2"/>
      <c r="N29" s="2"/>
      <c r="O29" s="2"/>
      <c r="P29" s="2"/>
      <c r="Q29" s="2"/>
      <c r="R29" s="2"/>
      <c r="S29" s="2"/>
      <c r="T29" s="2"/>
      <c r="U29" s="2"/>
      <c r="V29" s="10"/>
    </row>
    <row r="30" spans="2:22" ht="13.5">
      <c r="B30" s="4" t="s">
        <v>16</v>
      </c>
      <c r="C30" s="8">
        <v>623</v>
      </c>
      <c r="D30" s="9">
        <v>597</v>
      </c>
      <c r="E30" s="29">
        <f t="shared" si="4"/>
        <v>1.0700842444882595</v>
      </c>
      <c r="F30" s="18">
        <f t="shared" si="5"/>
        <v>-4.173354735152488</v>
      </c>
      <c r="G30" s="9">
        <v>4830</v>
      </c>
      <c r="H30" s="9">
        <v>4626</v>
      </c>
      <c r="I30" s="30">
        <f t="shared" si="6"/>
        <v>1.0369616530415076</v>
      </c>
      <c r="J30" s="18">
        <f t="shared" si="7"/>
        <v>-4.22360248447205</v>
      </c>
      <c r="K30" s="2"/>
      <c r="L30" s="2"/>
      <c r="N30" s="2"/>
      <c r="O30" s="2"/>
      <c r="P30" s="2"/>
      <c r="Q30" s="2"/>
      <c r="R30" s="2"/>
      <c r="S30" s="2"/>
      <c r="T30" s="2"/>
      <c r="U30" s="2"/>
      <c r="V30" s="10"/>
    </row>
    <row r="31" spans="2:22" ht="13.5">
      <c r="B31" s="4"/>
      <c r="C31" s="8"/>
      <c r="D31" s="2"/>
      <c r="E31" s="2"/>
      <c r="F31" s="18"/>
      <c r="G31" s="2"/>
      <c r="H31" s="2"/>
      <c r="I31" s="2"/>
      <c r="J31" s="18"/>
      <c r="K31" s="2"/>
      <c r="L31" s="2"/>
      <c r="N31" s="2"/>
      <c r="O31" s="2"/>
      <c r="P31" s="2"/>
      <c r="Q31" s="2"/>
      <c r="R31" s="2"/>
      <c r="S31" s="2"/>
      <c r="T31" s="2"/>
      <c r="U31" s="2"/>
      <c r="V31" s="10"/>
    </row>
    <row r="32" spans="2:22" s="17" customFormat="1" ht="13.5">
      <c r="B32" s="27" t="s">
        <v>50</v>
      </c>
      <c r="C32" s="19">
        <f aca="true" t="shared" si="8" ref="C32:H32">SUM(C33:C35)</f>
        <v>2855</v>
      </c>
      <c r="D32" s="20">
        <f t="shared" si="8"/>
        <v>2701</v>
      </c>
      <c r="E32" s="28">
        <f>D32/55790*100</f>
        <v>4.841369421043198</v>
      </c>
      <c r="F32" s="22">
        <f>(D32-C32)/C32*100</f>
        <v>-5.394045534150613</v>
      </c>
      <c r="G32" s="20">
        <f t="shared" si="8"/>
        <v>16289</v>
      </c>
      <c r="H32" s="20">
        <f t="shared" si="8"/>
        <v>14904</v>
      </c>
      <c r="I32" s="21">
        <f>H32/446111*100</f>
        <v>3.3408725631064917</v>
      </c>
      <c r="J32" s="22">
        <f>(H32-G32)/G32*100</f>
        <v>-8.502670513843698</v>
      </c>
      <c r="K32" s="23"/>
      <c r="L32" s="23"/>
      <c r="N32" s="23"/>
      <c r="O32" s="23"/>
      <c r="P32" s="23"/>
      <c r="Q32" s="23"/>
      <c r="R32" s="23"/>
      <c r="S32" s="23"/>
      <c r="T32" s="23"/>
      <c r="U32" s="23"/>
      <c r="V32" s="24"/>
    </row>
    <row r="33" spans="2:22" ht="13.5">
      <c r="B33" s="4" t="s">
        <v>17</v>
      </c>
      <c r="C33" s="8">
        <v>1012</v>
      </c>
      <c r="D33" s="9">
        <v>977</v>
      </c>
      <c r="E33" s="29">
        <f>D33/55790*100</f>
        <v>1.7512098942462806</v>
      </c>
      <c r="F33" s="18">
        <f>(D33-C33)/C33*100</f>
        <v>-3.458498023715415</v>
      </c>
      <c r="G33" s="9">
        <v>6559</v>
      </c>
      <c r="H33" s="9">
        <v>6041</v>
      </c>
      <c r="I33" s="30">
        <f>H33/446111*100</f>
        <v>1.3541472862135209</v>
      </c>
      <c r="J33" s="18">
        <f>(H33-G33)/G33*100</f>
        <v>-7.897545357524013</v>
      </c>
      <c r="K33" s="2"/>
      <c r="L33" s="2"/>
      <c r="N33" s="2"/>
      <c r="O33" s="2"/>
      <c r="P33" s="2"/>
      <c r="Q33" s="2"/>
      <c r="R33" s="2"/>
      <c r="S33" s="2"/>
      <c r="T33" s="2"/>
      <c r="U33" s="2"/>
      <c r="V33" s="10"/>
    </row>
    <row r="34" spans="2:22" ht="13.5">
      <c r="B34" s="4" t="s">
        <v>18</v>
      </c>
      <c r="C34" s="8">
        <v>1428</v>
      </c>
      <c r="D34" s="9">
        <v>1345</v>
      </c>
      <c r="E34" s="29">
        <f>D34/55790*100</f>
        <v>2.4108263129593115</v>
      </c>
      <c r="F34" s="18">
        <f>(D34-C34)/C34*100</f>
        <v>-5.812324929971989</v>
      </c>
      <c r="G34" s="9">
        <v>7737</v>
      </c>
      <c r="H34" s="9">
        <v>7130</v>
      </c>
      <c r="I34" s="30">
        <f>H34/446111*100</f>
        <v>1.5982569360540315</v>
      </c>
      <c r="J34" s="18">
        <f>(H34-G34)/G34*100</f>
        <v>-7.845418120718625</v>
      </c>
      <c r="K34" s="2"/>
      <c r="L34" s="2"/>
      <c r="N34" s="2"/>
      <c r="O34" s="2"/>
      <c r="P34" s="2"/>
      <c r="Q34" s="2"/>
      <c r="R34" s="2"/>
      <c r="S34" s="2"/>
      <c r="T34" s="2"/>
      <c r="U34" s="2"/>
      <c r="V34" s="10"/>
    </row>
    <row r="35" spans="2:22" ht="13.5">
      <c r="B35" s="4" t="s">
        <v>19</v>
      </c>
      <c r="C35" s="8">
        <v>415</v>
      </c>
      <c r="D35" s="9">
        <v>379</v>
      </c>
      <c r="E35" s="29">
        <f>D35/55790*100</f>
        <v>0.6793332138376053</v>
      </c>
      <c r="F35" s="18">
        <f>(D35-C35)/C35*100</f>
        <v>-8.674698795180722</v>
      </c>
      <c r="G35" s="9">
        <v>1993</v>
      </c>
      <c r="H35" s="9">
        <v>1733</v>
      </c>
      <c r="I35" s="30">
        <f>H35/446111*100</f>
        <v>0.3884683408389392</v>
      </c>
      <c r="J35" s="18">
        <f>(H35-G35)/G35*100</f>
        <v>-13.045659809332664</v>
      </c>
      <c r="K35" s="2"/>
      <c r="L35" s="2"/>
      <c r="N35" s="2"/>
      <c r="O35" s="2"/>
      <c r="P35" s="2"/>
      <c r="Q35" s="2"/>
      <c r="R35" s="2"/>
      <c r="S35" s="2"/>
      <c r="T35" s="2"/>
      <c r="U35" s="2"/>
      <c r="V35" s="10"/>
    </row>
    <row r="36" spans="2:22" ht="13.5">
      <c r="B36" s="4"/>
      <c r="C36" s="8"/>
      <c r="D36" s="2"/>
      <c r="E36" s="2"/>
      <c r="F36" s="18"/>
      <c r="G36" s="2"/>
      <c r="H36" s="2"/>
      <c r="I36" s="2"/>
      <c r="J36" s="18"/>
      <c r="K36" s="2"/>
      <c r="L36" s="2"/>
      <c r="N36" s="2"/>
      <c r="O36" s="2"/>
      <c r="P36" s="2"/>
      <c r="Q36" s="2"/>
      <c r="R36" s="2"/>
      <c r="S36" s="2"/>
      <c r="T36" s="2"/>
      <c r="U36" s="2"/>
      <c r="V36" s="10"/>
    </row>
    <row r="37" spans="2:22" s="17" customFormat="1" ht="13.5">
      <c r="B37" s="27" t="s">
        <v>51</v>
      </c>
      <c r="C37" s="19">
        <f aca="true" t="shared" si="9" ref="C37:H37">SUM(C38:C40)</f>
        <v>2231</v>
      </c>
      <c r="D37" s="20">
        <f t="shared" si="9"/>
        <v>2094</v>
      </c>
      <c r="E37" s="28">
        <f>D37/55790*100</f>
        <v>3.7533608173507793</v>
      </c>
      <c r="F37" s="22">
        <f>(D37-C37)/C37*100</f>
        <v>-6.140744060959212</v>
      </c>
      <c r="G37" s="20">
        <f t="shared" si="9"/>
        <v>13856</v>
      </c>
      <c r="H37" s="20">
        <f t="shared" si="9"/>
        <v>13457</v>
      </c>
      <c r="I37" s="21">
        <f>H37/446111*100</f>
        <v>3.016513827276171</v>
      </c>
      <c r="J37" s="22">
        <f>(H37-G37)/G37*100</f>
        <v>-2.879618937644342</v>
      </c>
      <c r="K37" s="23"/>
      <c r="L37" s="23"/>
      <c r="N37" s="23"/>
      <c r="O37" s="23"/>
      <c r="P37" s="23"/>
      <c r="Q37" s="23"/>
      <c r="R37" s="23"/>
      <c r="S37" s="23"/>
      <c r="T37" s="23"/>
      <c r="U37" s="23"/>
      <c r="V37" s="24"/>
    </row>
    <row r="38" spans="2:22" ht="13.5">
      <c r="B38" s="4" t="s">
        <v>20</v>
      </c>
      <c r="C38" s="8">
        <v>1026</v>
      </c>
      <c r="D38" s="9">
        <v>946</v>
      </c>
      <c r="E38" s="29">
        <f>D38/55790*100</f>
        <v>1.6956443807133896</v>
      </c>
      <c r="F38" s="18">
        <f>(D38-C38)/C38*100</f>
        <v>-7.797270955165692</v>
      </c>
      <c r="G38" s="9">
        <v>6559</v>
      </c>
      <c r="H38" s="9">
        <v>6339</v>
      </c>
      <c r="I38" s="30">
        <f>H38/446111*100</f>
        <v>1.420946804719005</v>
      </c>
      <c r="J38" s="18">
        <f>(H38-G38)/G38*100</f>
        <v>-3.3541698429638664</v>
      </c>
      <c r="K38" s="2"/>
      <c r="L38" s="2"/>
      <c r="N38" s="2"/>
      <c r="O38" s="2"/>
      <c r="P38" s="2"/>
      <c r="Q38" s="2"/>
      <c r="R38" s="2"/>
      <c r="S38" s="2"/>
      <c r="T38" s="2"/>
      <c r="U38" s="2"/>
      <c r="V38" s="10"/>
    </row>
    <row r="39" spans="2:22" ht="13.5">
      <c r="B39" s="4" t="s">
        <v>21</v>
      </c>
      <c r="C39" s="8">
        <v>752</v>
      </c>
      <c r="D39" s="9">
        <v>693</v>
      </c>
      <c r="E39" s="29">
        <f>D39/55790*100</f>
        <v>1.2421580928481806</v>
      </c>
      <c r="F39" s="18">
        <f>(D39-C39)/C39*100</f>
        <v>-7.845744680851063</v>
      </c>
      <c r="G39" s="9">
        <v>4811</v>
      </c>
      <c r="H39" s="9">
        <v>4745</v>
      </c>
      <c r="I39" s="30">
        <f>H39/446111*100</f>
        <v>1.0636366285520868</v>
      </c>
      <c r="J39" s="18">
        <f>(H39-G39)/G39*100</f>
        <v>-1.3718561629598836</v>
      </c>
      <c r="K39" s="2"/>
      <c r="L39" s="2"/>
      <c r="N39" s="2"/>
      <c r="O39" s="2"/>
      <c r="P39" s="2"/>
      <c r="Q39" s="2"/>
      <c r="R39" s="2"/>
      <c r="S39" s="2"/>
      <c r="T39" s="2"/>
      <c r="U39" s="2"/>
      <c r="V39" s="10"/>
    </row>
    <row r="40" spans="2:22" ht="13.5">
      <c r="B40" s="4" t="s">
        <v>22</v>
      </c>
      <c r="C40" s="8">
        <v>453</v>
      </c>
      <c r="D40" s="9">
        <v>455</v>
      </c>
      <c r="E40" s="29">
        <f>D40/55790*100</f>
        <v>0.8155583437892095</v>
      </c>
      <c r="F40" s="18">
        <f>(D40-C40)/C40*100</f>
        <v>0.44150110375275936</v>
      </c>
      <c r="G40" s="9">
        <v>2486</v>
      </c>
      <c r="H40" s="9">
        <v>2373</v>
      </c>
      <c r="I40" s="30">
        <f>H40/446111*100</f>
        <v>0.5319303940050795</v>
      </c>
      <c r="J40" s="18">
        <f>(H40-G40)/G40*100</f>
        <v>-4.545454545454546</v>
      </c>
      <c r="K40" s="2"/>
      <c r="L40" s="2"/>
      <c r="N40" s="2"/>
      <c r="O40" s="2"/>
      <c r="P40" s="2"/>
      <c r="Q40" s="2"/>
      <c r="R40" s="2"/>
      <c r="S40" s="2"/>
      <c r="T40" s="2"/>
      <c r="U40" s="2"/>
      <c r="V40" s="10"/>
    </row>
    <row r="41" spans="2:22" ht="13.5">
      <c r="B41" s="4"/>
      <c r="C41" s="8"/>
      <c r="D41" s="2"/>
      <c r="E41" s="2"/>
      <c r="F41" s="18"/>
      <c r="G41" s="2"/>
      <c r="H41" s="2"/>
      <c r="I41" s="2"/>
      <c r="J41" s="18"/>
      <c r="K41" s="2"/>
      <c r="L41" s="2"/>
      <c r="N41" s="2"/>
      <c r="O41" s="2"/>
      <c r="P41" s="2"/>
      <c r="Q41" s="2"/>
      <c r="R41" s="2"/>
      <c r="S41" s="2"/>
      <c r="T41" s="2"/>
      <c r="U41" s="2"/>
      <c r="V41" s="10"/>
    </row>
    <row r="42" spans="2:22" s="17" customFormat="1" ht="13.5">
      <c r="B42" s="27" t="s">
        <v>52</v>
      </c>
      <c r="C42" s="19">
        <f aca="true" t="shared" si="10" ref="C42:H42">SUM(C43:C46)</f>
        <v>1621</v>
      </c>
      <c r="D42" s="20">
        <f t="shared" si="10"/>
        <v>1569</v>
      </c>
      <c r="E42" s="28">
        <f>D42/55790*100</f>
        <v>2.8123319591324614</v>
      </c>
      <c r="F42" s="22">
        <f>(D42-C42)/C42*100</f>
        <v>-3.2078963602714374</v>
      </c>
      <c r="G42" s="20">
        <f t="shared" si="10"/>
        <v>12958</v>
      </c>
      <c r="H42" s="20">
        <f t="shared" si="10"/>
        <v>12350</v>
      </c>
      <c r="I42" s="21">
        <f>H42/446111*100</f>
        <v>2.768369307190363</v>
      </c>
      <c r="J42" s="22">
        <f>(H42-G42)/G42*100</f>
        <v>-4.69208211143695</v>
      </c>
      <c r="K42" s="23"/>
      <c r="L42" s="23"/>
      <c r="N42" s="23"/>
      <c r="O42" s="23"/>
      <c r="P42" s="23"/>
      <c r="Q42" s="23"/>
      <c r="R42" s="23"/>
      <c r="S42" s="23"/>
      <c r="T42" s="23"/>
      <c r="U42" s="23"/>
      <c r="V42" s="24"/>
    </row>
    <row r="43" spans="2:22" ht="13.5">
      <c r="B43" s="4" t="s">
        <v>23</v>
      </c>
      <c r="C43" s="8">
        <v>201</v>
      </c>
      <c r="D43" s="9">
        <v>186</v>
      </c>
      <c r="E43" s="29">
        <f>D43/55790*100</f>
        <v>0.33339308119734723</v>
      </c>
      <c r="F43" s="18">
        <f>(D43-C43)/C43*100</f>
        <v>-7.462686567164178</v>
      </c>
      <c r="G43" s="9">
        <v>1135</v>
      </c>
      <c r="H43" s="9">
        <v>1116</v>
      </c>
      <c r="I43" s="30">
        <f>H43/446111*100</f>
        <v>0.2501619552084571</v>
      </c>
      <c r="J43" s="18">
        <f>(H43-G43)/G43*100</f>
        <v>-1.6740088105726871</v>
      </c>
      <c r="K43" s="2"/>
      <c r="L43" s="2"/>
      <c r="N43" s="2"/>
      <c r="O43" s="2"/>
      <c r="P43" s="2"/>
      <c r="Q43" s="2"/>
      <c r="R43" s="2"/>
      <c r="S43" s="2"/>
      <c r="T43" s="2"/>
      <c r="U43" s="2"/>
      <c r="V43" s="10"/>
    </row>
    <row r="44" spans="2:22" ht="13.5">
      <c r="B44" s="4" t="s">
        <v>24</v>
      </c>
      <c r="C44" s="8">
        <v>876</v>
      </c>
      <c r="D44" s="9">
        <v>860</v>
      </c>
      <c r="E44" s="29">
        <f>D44/55790*100</f>
        <v>1.541494891557627</v>
      </c>
      <c r="F44" s="18">
        <f>(D44-C44)/C44*100</f>
        <v>-1.82648401826484</v>
      </c>
      <c r="G44" s="9">
        <v>6523</v>
      </c>
      <c r="H44" s="9">
        <v>5842</v>
      </c>
      <c r="I44" s="30">
        <f>H44/446111*100</f>
        <v>1.3095395540571741</v>
      </c>
      <c r="J44" s="18">
        <f>(H44-G44)/G44*100</f>
        <v>-10.439981603556646</v>
      </c>
      <c r="K44" s="2"/>
      <c r="L44" s="2"/>
      <c r="N44" s="2"/>
      <c r="O44" s="2"/>
      <c r="P44" s="2"/>
      <c r="Q44" s="2"/>
      <c r="R44" s="2"/>
      <c r="S44" s="2"/>
      <c r="T44" s="2"/>
      <c r="U44" s="2"/>
      <c r="V44" s="10"/>
    </row>
    <row r="45" spans="2:22" ht="13.5">
      <c r="B45" s="4" t="s">
        <v>25</v>
      </c>
      <c r="C45" s="11">
        <v>337</v>
      </c>
      <c r="D45" s="12">
        <v>312</v>
      </c>
      <c r="E45" s="29">
        <f>D45/55790*100</f>
        <v>0.5592400071697436</v>
      </c>
      <c r="F45" s="18">
        <f>(D45-C45)/C45*100</f>
        <v>-7.418397626112759</v>
      </c>
      <c r="G45" s="12">
        <v>3329</v>
      </c>
      <c r="H45" s="12">
        <v>3493</v>
      </c>
      <c r="I45" s="30">
        <f>H45/446111*100</f>
        <v>0.7829889870458249</v>
      </c>
      <c r="J45" s="18">
        <f>(H45-G45)/G45*100</f>
        <v>4.92640432562331</v>
      </c>
      <c r="V45" s="10"/>
    </row>
    <row r="46" spans="2:22" ht="13.5">
      <c r="B46" s="4" t="s">
        <v>26</v>
      </c>
      <c r="C46" s="11">
        <v>207</v>
      </c>
      <c r="D46" s="12">
        <v>211</v>
      </c>
      <c r="E46" s="29">
        <f>D46/55790*100</f>
        <v>0.37820397920774335</v>
      </c>
      <c r="F46" s="18">
        <f>(D46-C46)/C46*100</f>
        <v>1.932367149758454</v>
      </c>
      <c r="G46" s="12">
        <v>1971</v>
      </c>
      <c r="H46" s="12">
        <v>1899</v>
      </c>
      <c r="I46" s="30">
        <f>H46/446111*100</f>
        <v>0.4256788108789068</v>
      </c>
      <c r="J46" s="18">
        <f>(H46-G46)/G46*100</f>
        <v>-3.65296803652968</v>
      </c>
      <c r="V46" s="10"/>
    </row>
    <row r="47" spans="2:10" ht="13.5">
      <c r="B47" s="4"/>
      <c r="C47" s="11"/>
      <c r="F47" s="18"/>
      <c r="I47" s="2"/>
      <c r="J47" s="18"/>
    </row>
    <row r="48" spans="2:10" s="17" customFormat="1" ht="13.5">
      <c r="B48" s="27" t="s">
        <v>53</v>
      </c>
      <c r="C48" s="25">
        <f aca="true" t="shared" si="11" ref="C48:H48">SUM(C49:C54)</f>
        <v>3173</v>
      </c>
      <c r="D48" s="26">
        <f t="shared" si="11"/>
        <v>3150</v>
      </c>
      <c r="E48" s="28">
        <f aca="true" t="shared" si="12" ref="E48:E54">D48/55790*100</f>
        <v>5.646173149309912</v>
      </c>
      <c r="F48" s="22">
        <f aca="true" t="shared" si="13" ref="F48:F54">(D48-C48)/C48*100</f>
        <v>-0.7248660573589663</v>
      </c>
      <c r="G48" s="26">
        <f t="shared" si="11"/>
        <v>28113</v>
      </c>
      <c r="H48" s="26">
        <f t="shared" si="11"/>
        <v>29996</v>
      </c>
      <c r="I48" s="21">
        <f aca="true" t="shared" si="14" ref="I48:I54">H48/446111*100</f>
        <v>6.723887104330537</v>
      </c>
      <c r="J48" s="22">
        <f aca="true" t="shared" si="15" ref="J48:J54">(H48-G48)/G48*100</f>
        <v>6.697968911179881</v>
      </c>
    </row>
    <row r="49" spans="2:10" ht="13.5">
      <c r="B49" s="4" t="s">
        <v>27</v>
      </c>
      <c r="C49" s="11">
        <v>244</v>
      </c>
      <c r="D49" s="12">
        <v>237</v>
      </c>
      <c r="E49" s="29">
        <f t="shared" si="12"/>
        <v>0.42480731313855535</v>
      </c>
      <c r="F49" s="18">
        <f t="shared" si="13"/>
        <v>-2.8688524590163933</v>
      </c>
      <c r="G49" s="12">
        <v>1947</v>
      </c>
      <c r="H49" s="12">
        <v>2261</v>
      </c>
      <c r="I49" s="30">
        <f t="shared" si="14"/>
        <v>0.5068245347010049</v>
      </c>
      <c r="J49" s="18">
        <f t="shared" si="15"/>
        <v>16.12737544940935</v>
      </c>
    </row>
    <row r="50" spans="2:10" ht="13.5">
      <c r="B50" s="4" t="s">
        <v>28</v>
      </c>
      <c r="C50" s="11">
        <v>604</v>
      </c>
      <c r="D50" s="12">
        <v>608</v>
      </c>
      <c r="E50" s="29">
        <f t="shared" si="12"/>
        <v>1.089801039612834</v>
      </c>
      <c r="F50" s="18">
        <f t="shared" si="13"/>
        <v>0.6622516556291391</v>
      </c>
      <c r="G50" s="12">
        <v>3915</v>
      </c>
      <c r="H50" s="12">
        <v>5301</v>
      </c>
      <c r="I50" s="30">
        <f t="shared" si="14"/>
        <v>1.1882692872401712</v>
      </c>
      <c r="J50" s="18">
        <f t="shared" si="15"/>
        <v>35.40229885057472</v>
      </c>
    </row>
    <row r="51" spans="2:10" ht="13.5">
      <c r="B51" s="4" t="s">
        <v>29</v>
      </c>
      <c r="C51" s="11">
        <v>710</v>
      </c>
      <c r="D51" s="12">
        <v>674</v>
      </c>
      <c r="E51" s="29">
        <f t="shared" si="12"/>
        <v>1.2081018103602796</v>
      </c>
      <c r="F51" s="18">
        <f t="shared" si="13"/>
        <v>-5.070422535211268</v>
      </c>
      <c r="G51" s="12">
        <v>6313</v>
      </c>
      <c r="H51" s="12">
        <v>5936</v>
      </c>
      <c r="I51" s="30">
        <f t="shared" si="14"/>
        <v>1.330610543115951</v>
      </c>
      <c r="J51" s="18">
        <f t="shared" si="15"/>
        <v>-5.9718042135276415</v>
      </c>
    </row>
    <row r="52" spans="2:10" ht="13.5">
      <c r="B52" s="4" t="s">
        <v>30</v>
      </c>
      <c r="C52" s="11">
        <v>388</v>
      </c>
      <c r="D52" s="12">
        <v>357</v>
      </c>
      <c r="E52" s="29">
        <f t="shared" si="12"/>
        <v>0.6398996235884566</v>
      </c>
      <c r="F52" s="18">
        <f t="shared" si="13"/>
        <v>-7.989690721649484</v>
      </c>
      <c r="G52" s="12">
        <v>3422</v>
      </c>
      <c r="H52" s="12">
        <v>3237</v>
      </c>
      <c r="I52" s="30">
        <f t="shared" si="14"/>
        <v>0.7256041657793688</v>
      </c>
      <c r="J52" s="18">
        <f t="shared" si="15"/>
        <v>-5.406195207481005</v>
      </c>
    </row>
    <row r="53" spans="2:10" ht="13.5">
      <c r="B53" s="4" t="s">
        <v>31</v>
      </c>
      <c r="C53" s="11">
        <v>466</v>
      </c>
      <c r="D53" s="12">
        <v>440</v>
      </c>
      <c r="E53" s="29">
        <f t="shared" si="12"/>
        <v>0.788671804982972</v>
      </c>
      <c r="F53" s="18">
        <f t="shared" si="13"/>
        <v>-5.579399141630901</v>
      </c>
      <c r="G53" s="12">
        <v>3474</v>
      </c>
      <c r="H53" s="12">
        <v>3422</v>
      </c>
      <c r="I53" s="30">
        <f t="shared" si="14"/>
        <v>0.7670736655227062</v>
      </c>
      <c r="J53" s="18">
        <f t="shared" si="15"/>
        <v>-1.496833621185953</v>
      </c>
    </row>
    <row r="54" spans="2:10" ht="13.5">
      <c r="B54" s="4" t="s">
        <v>32</v>
      </c>
      <c r="C54" s="11">
        <v>761</v>
      </c>
      <c r="D54" s="12">
        <v>834</v>
      </c>
      <c r="E54" s="29">
        <f t="shared" si="12"/>
        <v>1.4948915576268147</v>
      </c>
      <c r="F54" s="18">
        <f t="shared" si="13"/>
        <v>9.592641261498029</v>
      </c>
      <c r="G54" s="12">
        <v>9042</v>
      </c>
      <c r="H54" s="12">
        <v>9839</v>
      </c>
      <c r="I54" s="30">
        <f t="shared" si="14"/>
        <v>2.2055049079713345</v>
      </c>
      <c r="J54" s="18">
        <f t="shared" si="15"/>
        <v>8.814421588144215</v>
      </c>
    </row>
    <row r="55" spans="2:10" ht="13.5">
      <c r="B55" s="4"/>
      <c r="C55" s="11"/>
      <c r="F55" s="18"/>
      <c r="I55" s="2"/>
      <c r="J55" s="18"/>
    </row>
    <row r="56" spans="2:10" s="17" customFormat="1" ht="13.5">
      <c r="B56" s="27" t="s">
        <v>54</v>
      </c>
      <c r="C56" s="25">
        <f aca="true" t="shared" si="16" ref="C56:H56">SUM(C57:C61)</f>
        <v>3058</v>
      </c>
      <c r="D56" s="26">
        <f t="shared" si="16"/>
        <v>2891</v>
      </c>
      <c r="E56" s="28">
        <f aca="true" t="shared" si="17" ref="E56:E61">D56/55790*100</f>
        <v>5.181932245922209</v>
      </c>
      <c r="F56" s="22">
        <f aca="true" t="shared" si="18" ref="F56:F61">(D56-C56)/C56*100</f>
        <v>-5.461085676913015</v>
      </c>
      <c r="G56" s="26">
        <f t="shared" si="16"/>
        <v>21399</v>
      </c>
      <c r="H56" s="26">
        <f t="shared" si="16"/>
        <v>20109</v>
      </c>
      <c r="I56" s="21">
        <f aca="true" t="shared" si="19" ref="I56:I61">H56/446111*100</f>
        <v>4.507622542371741</v>
      </c>
      <c r="J56" s="22">
        <f aca="true" t="shared" si="20" ref="J56:J61">(H56-G56)/G56*100</f>
        <v>-6.028319080330856</v>
      </c>
    </row>
    <row r="57" spans="2:10" ht="13.5">
      <c r="B57" s="4" t="s">
        <v>33</v>
      </c>
      <c r="C57" s="11">
        <v>126</v>
      </c>
      <c r="D57" s="12">
        <v>124</v>
      </c>
      <c r="E57" s="29">
        <f t="shared" si="17"/>
        <v>0.2222620541315648</v>
      </c>
      <c r="F57" s="18">
        <f t="shared" si="18"/>
        <v>-1.5873015873015872</v>
      </c>
      <c r="G57" s="12">
        <v>756</v>
      </c>
      <c r="H57" s="12">
        <v>728</v>
      </c>
      <c r="I57" s="30">
        <f t="shared" si="19"/>
        <v>0.16318808547648456</v>
      </c>
      <c r="J57" s="18">
        <f t="shared" si="20"/>
        <v>-3.7037037037037033</v>
      </c>
    </row>
    <row r="58" spans="2:10" ht="13.5">
      <c r="B58" s="4" t="s">
        <v>34</v>
      </c>
      <c r="C58" s="11">
        <v>544</v>
      </c>
      <c r="D58" s="12">
        <v>534</v>
      </c>
      <c r="E58" s="29">
        <f t="shared" si="17"/>
        <v>0.9571607815020613</v>
      </c>
      <c r="F58" s="18">
        <f t="shared" si="18"/>
        <v>-1.8382352941176472</v>
      </c>
      <c r="G58" s="12">
        <v>3767</v>
      </c>
      <c r="H58" s="12">
        <v>3728</v>
      </c>
      <c r="I58" s="30">
        <f t="shared" si="19"/>
        <v>0.835666459692767</v>
      </c>
      <c r="J58" s="18">
        <f t="shared" si="20"/>
        <v>-1.0353066100345103</v>
      </c>
    </row>
    <row r="59" spans="2:10" ht="13.5">
      <c r="B59" s="4" t="s">
        <v>35</v>
      </c>
      <c r="C59" s="11">
        <v>1220</v>
      </c>
      <c r="D59" s="12">
        <v>1127</v>
      </c>
      <c r="E59" s="29">
        <f t="shared" si="17"/>
        <v>2.020075282308657</v>
      </c>
      <c r="F59" s="18">
        <f t="shared" si="18"/>
        <v>-7.6229508196721305</v>
      </c>
      <c r="G59" s="12">
        <v>6193</v>
      </c>
      <c r="H59" s="12">
        <v>5660</v>
      </c>
      <c r="I59" s="30">
        <f t="shared" si="19"/>
        <v>1.268742532688053</v>
      </c>
      <c r="J59" s="18">
        <f t="shared" si="20"/>
        <v>-8.606491199741644</v>
      </c>
    </row>
    <row r="60" spans="2:10" ht="13.5">
      <c r="B60" s="4" t="s">
        <v>36</v>
      </c>
      <c r="C60" s="11">
        <v>1017</v>
      </c>
      <c r="D60" s="12">
        <v>945</v>
      </c>
      <c r="E60" s="29">
        <f t="shared" si="17"/>
        <v>1.6938519447929739</v>
      </c>
      <c r="F60" s="18">
        <f t="shared" si="18"/>
        <v>-7.079646017699115</v>
      </c>
      <c r="G60" s="12">
        <v>9567</v>
      </c>
      <c r="H60" s="12">
        <v>8853</v>
      </c>
      <c r="I60" s="30">
        <f t="shared" si="19"/>
        <v>1.9844836823122496</v>
      </c>
      <c r="J60" s="18">
        <f t="shared" si="20"/>
        <v>-7.463154593916588</v>
      </c>
    </row>
    <row r="61" spans="2:10" ht="13.5">
      <c r="B61" s="4" t="s">
        <v>37</v>
      </c>
      <c r="C61" s="11">
        <v>151</v>
      </c>
      <c r="D61" s="12">
        <v>161</v>
      </c>
      <c r="E61" s="29">
        <f t="shared" si="17"/>
        <v>0.28858218318695106</v>
      </c>
      <c r="F61" s="18">
        <f t="shared" si="18"/>
        <v>6.622516556291391</v>
      </c>
      <c r="G61" s="12">
        <v>1116</v>
      </c>
      <c r="H61" s="12">
        <v>1140</v>
      </c>
      <c r="I61" s="30">
        <f t="shared" si="19"/>
        <v>0.2555417822021874</v>
      </c>
      <c r="J61" s="18">
        <f t="shared" si="20"/>
        <v>2.1505376344086025</v>
      </c>
    </row>
    <row r="62" spans="2:10" ht="13.5">
      <c r="B62" s="4"/>
      <c r="C62" s="11"/>
      <c r="F62" s="18"/>
      <c r="I62" s="2"/>
      <c r="J62" s="18"/>
    </row>
    <row r="63" spans="2:10" s="17" customFormat="1" ht="13.5">
      <c r="B63" s="27" t="s">
        <v>55</v>
      </c>
      <c r="C63" s="25">
        <f aca="true" t="shared" si="21" ref="C63:H63">SUM(C64:C72)</f>
        <v>4588</v>
      </c>
      <c r="D63" s="26">
        <f t="shared" si="21"/>
        <v>4428</v>
      </c>
      <c r="E63" s="28">
        <f aca="true" t="shared" si="22" ref="E63:E72">D63/55790*100</f>
        <v>7.936906255601363</v>
      </c>
      <c r="F63" s="22">
        <f aca="true" t="shared" si="23" ref="F63:F72">(D63-C63)/C63*100</f>
        <v>-3.4873583260680032</v>
      </c>
      <c r="G63" s="26">
        <f t="shared" si="21"/>
        <v>33645</v>
      </c>
      <c r="H63" s="26">
        <f t="shared" si="21"/>
        <v>33202</v>
      </c>
      <c r="I63" s="21">
        <f aca="true" t="shared" si="24" ref="I63:I72">H63/446111*100</f>
        <v>7.44254232690967</v>
      </c>
      <c r="J63" s="22">
        <f aca="true" t="shared" si="25" ref="J63:J72">(H63-G63)/G63*100</f>
        <v>-1.3166889582404517</v>
      </c>
    </row>
    <row r="64" spans="2:10" ht="13.5">
      <c r="B64" s="4" t="s">
        <v>38</v>
      </c>
      <c r="C64" s="11">
        <v>760</v>
      </c>
      <c r="D64" s="12">
        <v>763</v>
      </c>
      <c r="E64" s="29">
        <f t="shared" si="22"/>
        <v>1.3676286072772899</v>
      </c>
      <c r="F64" s="18">
        <f t="shared" si="23"/>
        <v>0.39473684210526316</v>
      </c>
      <c r="G64" s="12">
        <v>5634</v>
      </c>
      <c r="H64" s="12">
        <v>5552</v>
      </c>
      <c r="I64" s="30">
        <f t="shared" si="24"/>
        <v>1.2445333112162666</v>
      </c>
      <c r="J64" s="18">
        <f t="shared" si="25"/>
        <v>-1.455449059282925</v>
      </c>
    </row>
    <row r="65" spans="2:10" ht="13.5">
      <c r="B65" s="4" t="s">
        <v>39</v>
      </c>
      <c r="C65" s="11">
        <v>378</v>
      </c>
      <c r="D65" s="12">
        <v>379</v>
      </c>
      <c r="E65" s="29">
        <f t="shared" si="22"/>
        <v>0.6793332138376053</v>
      </c>
      <c r="F65" s="18">
        <f t="shared" si="23"/>
        <v>0.26455026455026454</v>
      </c>
      <c r="G65" s="12">
        <v>2350</v>
      </c>
      <c r="H65" s="12">
        <v>2266</v>
      </c>
      <c r="I65" s="30">
        <f t="shared" si="24"/>
        <v>0.5079453319913654</v>
      </c>
      <c r="J65" s="18">
        <f t="shared" si="25"/>
        <v>-3.5744680851063833</v>
      </c>
    </row>
    <row r="66" spans="2:10" ht="13.5">
      <c r="B66" s="4" t="s">
        <v>40</v>
      </c>
      <c r="C66" s="11">
        <v>374</v>
      </c>
      <c r="D66" s="12">
        <v>338</v>
      </c>
      <c r="E66" s="29">
        <f t="shared" si="22"/>
        <v>0.6058433411005556</v>
      </c>
      <c r="F66" s="18">
        <f t="shared" si="23"/>
        <v>-9.62566844919786</v>
      </c>
      <c r="G66" s="12">
        <v>2968</v>
      </c>
      <c r="H66" s="12">
        <v>2766</v>
      </c>
      <c r="I66" s="30">
        <f t="shared" si="24"/>
        <v>0.6200250610274125</v>
      </c>
      <c r="J66" s="18">
        <f t="shared" si="25"/>
        <v>-6.805929919137467</v>
      </c>
    </row>
    <row r="67" spans="2:10" ht="13.5">
      <c r="B67" s="4" t="s">
        <v>41</v>
      </c>
      <c r="C67" s="11">
        <v>548</v>
      </c>
      <c r="D67" s="12">
        <v>518</v>
      </c>
      <c r="E67" s="29">
        <f t="shared" si="22"/>
        <v>0.9284818067754078</v>
      </c>
      <c r="F67" s="18">
        <f t="shared" si="23"/>
        <v>-5.474452554744526</v>
      </c>
      <c r="G67" s="12">
        <v>4579</v>
      </c>
      <c r="H67" s="12">
        <v>5087</v>
      </c>
      <c r="I67" s="30">
        <f t="shared" si="24"/>
        <v>1.140299163212743</v>
      </c>
      <c r="J67" s="18">
        <f t="shared" si="25"/>
        <v>11.094125354880978</v>
      </c>
    </row>
    <row r="68" spans="2:10" ht="13.5">
      <c r="B68" s="4" t="s">
        <v>42</v>
      </c>
      <c r="C68" s="11">
        <v>595</v>
      </c>
      <c r="D68" s="12">
        <v>568</v>
      </c>
      <c r="E68" s="29">
        <f t="shared" si="22"/>
        <v>1.0181036027962</v>
      </c>
      <c r="F68" s="18">
        <f t="shared" si="23"/>
        <v>-4.53781512605042</v>
      </c>
      <c r="G68" s="12">
        <v>4685</v>
      </c>
      <c r="H68" s="12">
        <v>4850</v>
      </c>
      <c r="I68" s="30">
        <f t="shared" si="24"/>
        <v>1.0871733716496568</v>
      </c>
      <c r="J68" s="18">
        <f t="shared" si="25"/>
        <v>3.5218783351120595</v>
      </c>
    </row>
    <row r="69" spans="2:10" ht="13.5">
      <c r="B69" s="4" t="s">
        <v>43</v>
      </c>
      <c r="C69" s="11">
        <v>880</v>
      </c>
      <c r="D69" s="12">
        <v>858</v>
      </c>
      <c r="E69" s="29">
        <f t="shared" si="22"/>
        <v>1.5379100197167952</v>
      </c>
      <c r="F69" s="18">
        <f t="shared" si="23"/>
        <v>-2.5</v>
      </c>
      <c r="G69" s="12">
        <v>6731</v>
      </c>
      <c r="H69" s="12">
        <v>6147</v>
      </c>
      <c r="I69" s="30">
        <f t="shared" si="24"/>
        <v>1.3779081887691629</v>
      </c>
      <c r="J69" s="18">
        <f t="shared" si="25"/>
        <v>-8.676273956321499</v>
      </c>
    </row>
    <row r="70" spans="2:10" ht="13.5">
      <c r="B70" s="4" t="s">
        <v>44</v>
      </c>
      <c r="C70" s="11">
        <v>395</v>
      </c>
      <c r="D70" s="12">
        <v>370</v>
      </c>
      <c r="E70" s="29">
        <f t="shared" si="22"/>
        <v>0.6632012905538627</v>
      </c>
      <c r="F70" s="18">
        <f t="shared" si="23"/>
        <v>-6.329113924050633</v>
      </c>
      <c r="G70" s="12">
        <v>2061</v>
      </c>
      <c r="H70" s="12">
        <v>1917</v>
      </c>
      <c r="I70" s="30">
        <f t="shared" si="24"/>
        <v>0.4297136811242045</v>
      </c>
      <c r="J70" s="18">
        <f t="shared" si="25"/>
        <v>-6.986899563318777</v>
      </c>
    </row>
    <row r="71" spans="2:10" ht="13.5">
      <c r="B71" s="4" t="s">
        <v>45</v>
      </c>
      <c r="C71" s="11">
        <v>458</v>
      </c>
      <c r="D71" s="12">
        <v>440</v>
      </c>
      <c r="E71" s="29">
        <f t="shared" si="22"/>
        <v>0.788671804982972</v>
      </c>
      <c r="F71" s="18">
        <f t="shared" si="23"/>
        <v>-3.9301310043668125</v>
      </c>
      <c r="G71" s="12">
        <v>3210</v>
      </c>
      <c r="H71" s="12">
        <v>3228</v>
      </c>
      <c r="I71" s="30">
        <f t="shared" si="24"/>
        <v>0.72358673065672</v>
      </c>
      <c r="J71" s="18">
        <f t="shared" si="25"/>
        <v>0.5607476635514018</v>
      </c>
    </row>
    <row r="72" spans="2:10" ht="13.5">
      <c r="B72" s="4" t="s">
        <v>46</v>
      </c>
      <c r="C72" s="11">
        <v>200</v>
      </c>
      <c r="D72" s="12">
        <v>194</v>
      </c>
      <c r="E72" s="29">
        <f t="shared" si="22"/>
        <v>0.34773256856067397</v>
      </c>
      <c r="F72" s="18">
        <f t="shared" si="23"/>
        <v>-3</v>
      </c>
      <c r="G72" s="12">
        <v>1427</v>
      </c>
      <c r="H72" s="12">
        <v>1389</v>
      </c>
      <c r="I72" s="30">
        <f t="shared" si="24"/>
        <v>0.3113574872621388</v>
      </c>
      <c r="J72" s="18">
        <f t="shared" si="25"/>
        <v>-2.662929222144359</v>
      </c>
    </row>
    <row r="73" spans="2:10" ht="13.5">
      <c r="B73" s="13"/>
      <c r="C73" s="14"/>
      <c r="D73" s="3"/>
      <c r="E73" s="3"/>
      <c r="F73" s="3"/>
      <c r="G73" s="3"/>
      <c r="H73" s="3"/>
      <c r="I73" s="3"/>
      <c r="J73" s="3"/>
    </row>
  </sheetData>
  <mergeCells count="8">
    <mergeCell ref="B3:J3"/>
    <mergeCell ref="G7:G8"/>
    <mergeCell ref="H7:H8"/>
    <mergeCell ref="G6:J6"/>
    <mergeCell ref="B6:B8"/>
    <mergeCell ref="C7:C8"/>
    <mergeCell ref="D7:D8"/>
    <mergeCell ref="C6:F6"/>
  </mergeCells>
  <printOptions/>
  <pageMargins left="0.75" right="0.75" top="0.65" bottom="0.64" header="0.5" footer="0.37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gw5979</cp:lastModifiedBy>
  <cp:lastPrinted>1998-02-11T07:10:34Z</cp:lastPrinted>
  <dcterms:created xsi:type="dcterms:W3CDTF">2002-01-10T23:39:45Z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