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70" windowHeight="6915" activeTab="0"/>
  </bookViews>
  <sheets>
    <sheet name="５表" sheetId="1" r:id="rId1"/>
  </sheets>
  <definedNames>
    <definedName name="_xlnm.Print_Area" localSheetId="0">'５表'!$B$2:$J$32</definedName>
  </definedNames>
  <calcPr fullCalcOnLoad="1"/>
</workbook>
</file>

<file path=xl/sharedStrings.xml><?xml version="1.0" encoding="utf-8"?>
<sst xmlns="http://schemas.openxmlformats.org/spreadsheetml/2006/main" count="37" uniqueCount="23">
  <si>
    <t>区分</t>
  </si>
  <si>
    <t>平成８年</t>
  </si>
  <si>
    <t>１～４人</t>
  </si>
  <si>
    <t>５～９人</t>
  </si>
  <si>
    <t>10～19人</t>
  </si>
  <si>
    <t>20～29人</t>
  </si>
  <si>
    <t>30～49人</t>
  </si>
  <si>
    <t>50～99人</t>
  </si>
  <si>
    <t>１事業所当たり従業者数</t>
  </si>
  <si>
    <t>100～199人</t>
  </si>
  <si>
    <t>200～299人</t>
  </si>
  <si>
    <t>300人以上</t>
  </si>
  <si>
    <t>事業所数</t>
  </si>
  <si>
    <t>従業者数</t>
  </si>
  <si>
    <t>従  業  者  規  模</t>
  </si>
  <si>
    <t>平成11年</t>
  </si>
  <si>
    <t>平成８年</t>
  </si>
  <si>
    <t>H8～H11</t>
  </si>
  <si>
    <t>構   成   比 （％）</t>
  </si>
  <si>
    <t>増 加 率 （％）</t>
  </si>
  <si>
    <t>総               数</t>
  </si>
  <si>
    <t>-</t>
  </si>
  <si>
    <t>第５表   従業者規模別事業所数および従業者数の推移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</si>
</sst>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;&quot;△ &quot;#,##0.0"/>
    <numFmt numFmtId="178" formatCode="0.00000"/>
    <numFmt numFmtId="179" formatCode="0.0000"/>
    <numFmt numFmtId="180" formatCode="0.000"/>
    <numFmt numFmtId="181" formatCode="0.0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Ｐゴシック"/>
      <family val="3"/>
    </font>
    <font>
      <sz val="20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2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38" fontId="2" fillId="0" borderId="0" xfId="16" applyFont="1" applyFill="1" applyBorder="1" applyAlignment="1">
      <alignment vertical="center"/>
    </xf>
    <xf numFmtId="177" fontId="2" fillId="0" borderId="0" xfId="16" applyNumberFormat="1" applyFont="1" applyFill="1" applyAlignment="1">
      <alignment vertical="center"/>
    </xf>
    <xf numFmtId="38" fontId="2" fillId="0" borderId="0" xfId="16" applyFont="1" applyFill="1" applyAlignment="1">
      <alignment vertical="center"/>
    </xf>
    <xf numFmtId="0" fontId="5" fillId="0" borderId="2" xfId="0" applyFont="1" applyFill="1" applyBorder="1" applyAlignment="1">
      <alignment vertical="center"/>
    </xf>
    <xf numFmtId="38" fontId="2" fillId="0" borderId="2" xfId="16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2" fillId="0" borderId="0" xfId="16" applyNumberFormat="1" applyFont="1" applyFill="1" applyBorder="1" applyAlignment="1">
      <alignment vertical="center"/>
    </xf>
    <xf numFmtId="177" fontId="2" fillId="0" borderId="0" xfId="16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176" fontId="2" fillId="0" borderId="2" xfId="16" applyNumberFormat="1" applyFont="1" applyFill="1" applyBorder="1" applyAlignment="1">
      <alignment vertical="center"/>
    </xf>
    <xf numFmtId="177" fontId="2" fillId="0" borderId="2" xfId="16" applyNumberFormat="1" applyFont="1" applyFill="1" applyBorder="1" applyAlignment="1">
      <alignment vertical="center"/>
    </xf>
    <xf numFmtId="181" fontId="2" fillId="0" borderId="10" xfId="0" applyNumberFormat="1" applyFont="1" applyFill="1" applyBorder="1" applyAlignment="1">
      <alignment vertical="center"/>
    </xf>
    <xf numFmtId="38" fontId="2" fillId="0" borderId="1" xfId="16" applyFont="1" applyFill="1" applyBorder="1" applyAlignment="1">
      <alignment vertical="center"/>
    </xf>
    <xf numFmtId="38" fontId="2" fillId="0" borderId="3" xfId="16" applyFont="1" applyFill="1" applyBorder="1" applyAlignment="1">
      <alignment vertical="center"/>
    </xf>
    <xf numFmtId="38" fontId="7" fillId="0" borderId="1" xfId="16" applyFont="1" applyFill="1" applyBorder="1" applyAlignment="1">
      <alignment vertical="center"/>
    </xf>
    <xf numFmtId="38" fontId="7" fillId="0" borderId="0" xfId="16" applyFont="1" applyFill="1" applyBorder="1" applyAlignment="1">
      <alignment vertical="center"/>
    </xf>
    <xf numFmtId="176" fontId="7" fillId="0" borderId="0" xfId="16" applyNumberFormat="1" applyFont="1" applyFill="1" applyAlignment="1">
      <alignment vertical="center"/>
    </xf>
    <xf numFmtId="177" fontId="7" fillId="0" borderId="0" xfId="16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177" fontId="2" fillId="0" borderId="0" xfId="16" applyNumberFormat="1" applyFont="1" applyFill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 textRotation="255"/>
    </xf>
    <xf numFmtId="0" fontId="4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2"/>
  <sheetViews>
    <sheetView showGridLines="0" tabSelected="1" zoomScale="75" zoomScaleNormal="75" workbookViewId="0" topLeftCell="A1">
      <selection activeCell="P114" sqref="P114"/>
    </sheetView>
  </sheetViews>
  <sheetFormatPr defaultColWidth="9.00390625" defaultRowHeight="13.5"/>
  <cols>
    <col min="1" max="1" width="4.50390625" style="1" customWidth="1"/>
    <col min="2" max="2" width="5.25390625" style="1" customWidth="1"/>
    <col min="3" max="3" width="3.00390625" style="1" customWidth="1"/>
    <col min="4" max="4" width="18.25390625" style="1" customWidth="1"/>
    <col min="5" max="5" width="1.12109375" style="1" customWidth="1"/>
    <col min="6" max="10" width="15.625" style="1" customWidth="1"/>
    <col min="11" max="16384" width="8.875" style="1" customWidth="1"/>
  </cols>
  <sheetData>
    <row r="2" spans="2:10" s="10" customFormat="1" ht="24">
      <c r="B2" s="44" t="s">
        <v>22</v>
      </c>
      <c r="C2" s="44"/>
      <c r="D2" s="44"/>
      <c r="E2" s="44"/>
      <c r="F2" s="44"/>
      <c r="G2" s="44"/>
      <c r="H2" s="44"/>
      <c r="I2" s="44"/>
      <c r="J2" s="44"/>
    </row>
    <row r="3" s="10" customFormat="1" ht="13.5"/>
    <row r="4" s="10" customFormat="1" ht="13.5"/>
    <row r="5" spans="2:10" s="10" customFormat="1" ht="14.25" thickBot="1">
      <c r="B5" s="25"/>
      <c r="C5" s="25"/>
      <c r="D5" s="25"/>
      <c r="E5" s="25"/>
      <c r="F5" s="25"/>
      <c r="G5" s="25"/>
      <c r="H5" s="25"/>
      <c r="I5" s="25"/>
      <c r="J5" s="25"/>
    </row>
    <row r="6" spans="2:10" s="10" customFormat="1" ht="20.25" customHeight="1">
      <c r="B6" s="41" t="s">
        <v>0</v>
      </c>
      <c r="C6" s="49" t="s">
        <v>14</v>
      </c>
      <c r="D6" s="50"/>
      <c r="E6" s="41"/>
      <c r="F6" s="45" t="s">
        <v>1</v>
      </c>
      <c r="G6" s="45" t="s">
        <v>15</v>
      </c>
      <c r="H6" s="53" t="s">
        <v>18</v>
      </c>
      <c r="I6" s="54"/>
      <c r="J6" s="14" t="s">
        <v>19</v>
      </c>
    </row>
    <row r="7" spans="2:10" s="10" customFormat="1" ht="20.25" customHeight="1">
      <c r="B7" s="42"/>
      <c r="C7" s="51"/>
      <c r="D7" s="52"/>
      <c r="E7" s="42"/>
      <c r="F7" s="46"/>
      <c r="G7" s="46"/>
      <c r="H7" s="15" t="s">
        <v>16</v>
      </c>
      <c r="I7" s="15" t="s">
        <v>15</v>
      </c>
      <c r="J7" s="16" t="s">
        <v>17</v>
      </c>
    </row>
    <row r="8" spans="2:10" s="10" customFormat="1" ht="9" customHeight="1">
      <c r="B8" s="9"/>
      <c r="C8" s="11"/>
      <c r="D8" s="12"/>
      <c r="E8" s="9"/>
      <c r="F8" s="11"/>
      <c r="G8" s="9"/>
      <c r="H8" s="9"/>
      <c r="I8" s="9"/>
      <c r="J8" s="9"/>
    </row>
    <row r="9" spans="2:10" s="10" customFormat="1" ht="20.25" customHeight="1">
      <c r="B9" s="2"/>
      <c r="C9" s="47" t="s">
        <v>20</v>
      </c>
      <c r="D9" s="48"/>
      <c r="E9" s="36"/>
      <c r="F9" s="32">
        <v>22900</v>
      </c>
      <c r="G9" s="33">
        <f>SUM(G10:G18)</f>
        <v>21725</v>
      </c>
      <c r="H9" s="34">
        <f>F9/22900*100</f>
        <v>100</v>
      </c>
      <c r="I9" s="34">
        <f>G9/21725*100</f>
        <v>100</v>
      </c>
      <c r="J9" s="35">
        <f>(G9-F9)/F9*100</f>
        <v>-5.131004366812228</v>
      </c>
    </row>
    <row r="10" spans="2:10" s="10" customFormat="1" ht="20.25" customHeight="1">
      <c r="B10" s="43" t="s">
        <v>12</v>
      </c>
      <c r="C10" s="3"/>
      <c r="D10" s="4" t="s">
        <v>2</v>
      </c>
      <c r="E10" s="5"/>
      <c r="F10" s="30">
        <v>13761</v>
      </c>
      <c r="G10" s="17">
        <v>13063</v>
      </c>
      <c r="H10" s="34">
        <f aca="true" t="shared" si="0" ref="H10:H18">F10/22900*100</f>
        <v>60.091703056768566</v>
      </c>
      <c r="I10" s="34">
        <f aca="true" t="shared" si="1" ref="I10:I18">G10/21725*100</f>
        <v>60.12888377445339</v>
      </c>
      <c r="J10" s="18">
        <f aca="true" t="shared" si="2" ref="J10:J30">(G10-F10)/F10*100</f>
        <v>-5.072305791730252</v>
      </c>
    </row>
    <row r="11" spans="2:10" s="10" customFormat="1" ht="20.25" customHeight="1">
      <c r="B11" s="43"/>
      <c r="C11" s="3"/>
      <c r="D11" s="4" t="s">
        <v>3</v>
      </c>
      <c r="E11" s="5"/>
      <c r="F11" s="30">
        <v>4686</v>
      </c>
      <c r="G11" s="17">
        <v>4421</v>
      </c>
      <c r="H11" s="34">
        <f t="shared" si="0"/>
        <v>20.46288209606987</v>
      </c>
      <c r="I11" s="34">
        <f t="shared" si="1"/>
        <v>20.349827387802073</v>
      </c>
      <c r="J11" s="18">
        <f>(G11-F11)/F11*100</f>
        <v>-5.655142979086641</v>
      </c>
    </row>
    <row r="12" spans="2:10" s="10" customFormat="1" ht="20.25" customHeight="1">
      <c r="B12" s="43"/>
      <c r="C12" s="3"/>
      <c r="D12" s="4" t="s">
        <v>4</v>
      </c>
      <c r="E12" s="5"/>
      <c r="F12" s="30">
        <v>2540</v>
      </c>
      <c r="G12" s="17">
        <v>2419</v>
      </c>
      <c r="H12" s="34">
        <f t="shared" si="0"/>
        <v>11.091703056768559</v>
      </c>
      <c r="I12" s="34">
        <f t="shared" si="1"/>
        <v>11.13463751438435</v>
      </c>
      <c r="J12" s="18">
        <f>(G12-F12)/F12*100</f>
        <v>-4.7637795275590555</v>
      </c>
    </row>
    <row r="13" spans="2:10" s="10" customFormat="1" ht="20.25" customHeight="1">
      <c r="B13" s="43"/>
      <c r="C13" s="3"/>
      <c r="D13" s="4" t="s">
        <v>5</v>
      </c>
      <c r="E13" s="5"/>
      <c r="F13" s="30">
        <v>780</v>
      </c>
      <c r="G13" s="19">
        <v>736</v>
      </c>
      <c r="H13" s="34">
        <f t="shared" si="0"/>
        <v>3.406113537117904</v>
      </c>
      <c r="I13" s="34">
        <f t="shared" si="1"/>
        <v>3.387802071346375</v>
      </c>
      <c r="J13" s="18">
        <f t="shared" si="2"/>
        <v>-5.641025641025641</v>
      </c>
    </row>
    <row r="14" spans="2:10" s="10" customFormat="1" ht="20.25" customHeight="1">
      <c r="B14" s="43"/>
      <c r="C14" s="3"/>
      <c r="D14" s="4" t="s">
        <v>6</v>
      </c>
      <c r="E14" s="5"/>
      <c r="F14" s="30">
        <v>582</v>
      </c>
      <c r="G14" s="19">
        <v>561</v>
      </c>
      <c r="H14" s="34">
        <f t="shared" si="0"/>
        <v>2.541484716157205</v>
      </c>
      <c r="I14" s="34">
        <f t="shared" si="1"/>
        <v>2.5822784810126582</v>
      </c>
      <c r="J14" s="18">
        <f t="shared" si="2"/>
        <v>-3.608247422680412</v>
      </c>
    </row>
    <row r="15" spans="2:10" s="10" customFormat="1" ht="20.25" customHeight="1">
      <c r="B15" s="43"/>
      <c r="C15" s="3"/>
      <c r="D15" s="4" t="s">
        <v>7</v>
      </c>
      <c r="E15" s="5"/>
      <c r="F15" s="30">
        <v>362</v>
      </c>
      <c r="G15" s="19">
        <v>337</v>
      </c>
      <c r="H15" s="34">
        <f t="shared" si="0"/>
        <v>1.5807860262008735</v>
      </c>
      <c r="I15" s="34">
        <f t="shared" si="1"/>
        <v>1.5512082853855005</v>
      </c>
      <c r="J15" s="18">
        <f t="shared" si="2"/>
        <v>-6.906077348066299</v>
      </c>
    </row>
    <row r="16" spans="2:10" s="10" customFormat="1" ht="20.25" customHeight="1">
      <c r="B16" s="43"/>
      <c r="C16" s="3"/>
      <c r="D16" s="4" t="s">
        <v>9</v>
      </c>
      <c r="E16" s="5"/>
      <c r="F16" s="30">
        <v>131</v>
      </c>
      <c r="G16" s="19">
        <v>131</v>
      </c>
      <c r="H16" s="34">
        <f t="shared" si="0"/>
        <v>0.5720524017467249</v>
      </c>
      <c r="I16" s="34">
        <f t="shared" si="1"/>
        <v>0.6029919447640967</v>
      </c>
      <c r="J16" s="37" t="s">
        <v>21</v>
      </c>
    </row>
    <row r="17" spans="2:10" s="10" customFormat="1" ht="20.25" customHeight="1">
      <c r="B17" s="43"/>
      <c r="C17" s="3"/>
      <c r="D17" s="4" t="s">
        <v>10</v>
      </c>
      <c r="E17" s="5"/>
      <c r="F17" s="30">
        <v>30</v>
      </c>
      <c r="G17" s="19">
        <v>24</v>
      </c>
      <c r="H17" s="34">
        <f t="shared" si="0"/>
        <v>0.13100436681222707</v>
      </c>
      <c r="I17" s="34">
        <f t="shared" si="1"/>
        <v>0.11047180667433831</v>
      </c>
      <c r="J17" s="18">
        <f>(G17-F17)/F17*100</f>
        <v>-20</v>
      </c>
    </row>
    <row r="18" spans="2:10" s="10" customFormat="1" ht="20.25" customHeight="1">
      <c r="B18" s="26"/>
      <c r="C18" s="3"/>
      <c r="D18" s="4" t="s">
        <v>11</v>
      </c>
      <c r="E18" s="13"/>
      <c r="F18" s="30">
        <v>28</v>
      </c>
      <c r="G18" s="17">
        <v>33</v>
      </c>
      <c r="H18" s="34">
        <f t="shared" si="0"/>
        <v>0.12227074235807861</v>
      </c>
      <c r="I18" s="34">
        <f t="shared" si="1"/>
        <v>0.1518987341772152</v>
      </c>
      <c r="J18" s="24">
        <f t="shared" si="2"/>
        <v>17.857142857142858</v>
      </c>
    </row>
    <row r="19" spans="2:10" s="10" customFormat="1" ht="9" customHeight="1">
      <c r="B19" s="20"/>
      <c r="C19" s="7"/>
      <c r="D19" s="8"/>
      <c r="E19" s="6"/>
      <c r="F19" s="31"/>
      <c r="G19" s="21"/>
      <c r="H19" s="27"/>
      <c r="I19" s="27"/>
      <c r="J19" s="28"/>
    </row>
    <row r="20" spans="2:10" s="10" customFormat="1" ht="9" customHeight="1">
      <c r="B20" s="26"/>
      <c r="C20" s="3"/>
      <c r="D20" s="4"/>
      <c r="E20" s="13"/>
      <c r="F20" s="30"/>
      <c r="G20" s="17"/>
      <c r="H20" s="23"/>
      <c r="I20" s="23"/>
      <c r="J20" s="24"/>
    </row>
    <row r="21" spans="2:10" s="10" customFormat="1" ht="20.25" customHeight="1">
      <c r="B21" s="22"/>
      <c r="C21" s="47" t="s">
        <v>20</v>
      </c>
      <c r="D21" s="48"/>
      <c r="E21" s="36"/>
      <c r="F21" s="32">
        <v>199966</v>
      </c>
      <c r="G21" s="33">
        <f>SUM(G22:G30)</f>
        <v>192383</v>
      </c>
      <c r="H21" s="34">
        <f>F21/199966*100</f>
        <v>100</v>
      </c>
      <c r="I21" s="34">
        <f>G21/192383*100</f>
        <v>100</v>
      </c>
      <c r="J21" s="35">
        <f t="shared" si="2"/>
        <v>-3.7921446645929806</v>
      </c>
    </row>
    <row r="22" spans="2:10" s="10" customFormat="1" ht="20.25" customHeight="1">
      <c r="B22" s="43" t="s">
        <v>13</v>
      </c>
      <c r="C22" s="3"/>
      <c r="D22" s="4" t="s">
        <v>2</v>
      </c>
      <c r="E22" s="5"/>
      <c r="F22" s="30">
        <v>30475</v>
      </c>
      <c r="G22" s="17">
        <v>28051</v>
      </c>
      <c r="H22" s="34">
        <f aca="true" t="shared" si="3" ref="H22:H30">F22/199966*100</f>
        <v>15.240090815438625</v>
      </c>
      <c r="I22" s="34">
        <f aca="true" t="shared" si="4" ref="I22:I30">G22/192383*100</f>
        <v>14.580810154743403</v>
      </c>
      <c r="J22" s="18">
        <f t="shared" si="2"/>
        <v>-7.954060705496309</v>
      </c>
    </row>
    <row r="23" spans="2:10" s="10" customFormat="1" ht="20.25" customHeight="1">
      <c r="B23" s="43"/>
      <c r="C23" s="3"/>
      <c r="D23" s="4" t="s">
        <v>3</v>
      </c>
      <c r="E23" s="5"/>
      <c r="F23" s="30">
        <v>30626</v>
      </c>
      <c r="G23" s="17">
        <v>28761</v>
      </c>
      <c r="H23" s="34">
        <f t="shared" si="3"/>
        <v>15.315603652620947</v>
      </c>
      <c r="I23" s="34">
        <f t="shared" si="4"/>
        <v>14.949865632618268</v>
      </c>
      <c r="J23" s="18">
        <f>(G23-F23)/F23*100</f>
        <v>-6.089597074381245</v>
      </c>
    </row>
    <row r="24" spans="2:10" s="10" customFormat="1" ht="20.25" customHeight="1">
      <c r="B24" s="43"/>
      <c r="C24" s="3"/>
      <c r="D24" s="4" t="s">
        <v>4</v>
      </c>
      <c r="E24" s="5"/>
      <c r="F24" s="30">
        <v>33798</v>
      </c>
      <c r="G24" s="17">
        <v>32334</v>
      </c>
      <c r="H24" s="34">
        <f t="shared" si="3"/>
        <v>16.90187331846414</v>
      </c>
      <c r="I24" s="34">
        <f t="shared" si="4"/>
        <v>16.80709834028994</v>
      </c>
      <c r="J24" s="18">
        <f>(G24-F24)/F24*100</f>
        <v>-4.3316172554589025</v>
      </c>
    </row>
    <row r="25" spans="2:10" s="10" customFormat="1" ht="20.25" customHeight="1">
      <c r="B25" s="43"/>
      <c r="C25" s="3"/>
      <c r="D25" s="4" t="s">
        <v>5</v>
      </c>
      <c r="E25" s="5"/>
      <c r="F25" s="30">
        <v>18545</v>
      </c>
      <c r="G25" s="19">
        <v>17335</v>
      </c>
      <c r="H25" s="34">
        <f t="shared" si="3"/>
        <v>9.274076593020814</v>
      </c>
      <c r="I25" s="34">
        <f t="shared" si="4"/>
        <v>9.010671421071509</v>
      </c>
      <c r="J25" s="18">
        <f t="shared" si="2"/>
        <v>-6.524669722297115</v>
      </c>
    </row>
    <row r="26" spans="2:10" s="10" customFormat="1" ht="20.25" customHeight="1">
      <c r="B26" s="43"/>
      <c r="C26" s="3"/>
      <c r="D26" s="4" t="s">
        <v>6</v>
      </c>
      <c r="E26" s="5"/>
      <c r="F26" s="30">
        <v>22031</v>
      </c>
      <c r="G26" s="19">
        <v>21149</v>
      </c>
      <c r="H26" s="34">
        <f t="shared" si="3"/>
        <v>11.017372953402079</v>
      </c>
      <c r="I26" s="34">
        <f t="shared" si="4"/>
        <v>10.993175072641554</v>
      </c>
      <c r="J26" s="18">
        <f t="shared" si="2"/>
        <v>-4.003449684535427</v>
      </c>
    </row>
    <row r="27" spans="2:10" s="10" customFormat="1" ht="20.25" customHeight="1">
      <c r="B27" s="43"/>
      <c r="C27" s="3"/>
      <c r="D27" s="4" t="s">
        <v>7</v>
      </c>
      <c r="E27" s="5"/>
      <c r="F27" s="30">
        <v>24423</v>
      </c>
      <c r="G27" s="19">
        <v>22792</v>
      </c>
      <c r="H27" s="34">
        <f t="shared" si="3"/>
        <v>12.213576307972355</v>
      </c>
      <c r="I27" s="34">
        <f t="shared" si="4"/>
        <v>11.847200636230852</v>
      </c>
      <c r="J27" s="18">
        <f t="shared" si="2"/>
        <v>-6.678131269704786</v>
      </c>
    </row>
    <row r="28" spans="2:10" s="10" customFormat="1" ht="20.25" customHeight="1">
      <c r="B28" s="43"/>
      <c r="C28" s="3"/>
      <c r="D28" s="4" t="s">
        <v>9</v>
      </c>
      <c r="E28" s="5"/>
      <c r="F28" s="30">
        <v>18027</v>
      </c>
      <c r="G28" s="19">
        <v>17951</v>
      </c>
      <c r="H28" s="34">
        <f t="shared" si="3"/>
        <v>9.015032555534441</v>
      </c>
      <c r="I28" s="34">
        <f t="shared" si="4"/>
        <v>9.330866032861532</v>
      </c>
      <c r="J28" s="18">
        <f>(G28-F28)/F28*100</f>
        <v>-0.4215898374660232</v>
      </c>
    </row>
    <row r="29" spans="2:10" s="10" customFormat="1" ht="20.25" customHeight="1">
      <c r="B29" s="43"/>
      <c r="C29" s="3"/>
      <c r="D29" s="4" t="s">
        <v>10</v>
      </c>
      <c r="E29" s="5"/>
      <c r="F29" s="30">
        <v>7338</v>
      </c>
      <c r="G29" s="19">
        <v>5734</v>
      </c>
      <c r="H29" s="34">
        <f t="shared" si="3"/>
        <v>3.6696238360521285</v>
      </c>
      <c r="I29" s="34">
        <f t="shared" si="4"/>
        <v>2.9805128311753117</v>
      </c>
      <c r="J29" s="18">
        <f>(G29-F29)/F29*100</f>
        <v>-21.858817116380486</v>
      </c>
    </row>
    <row r="30" spans="2:10" s="10" customFormat="1" ht="20.25" customHeight="1">
      <c r="B30" s="13"/>
      <c r="C30" s="3"/>
      <c r="D30" s="4" t="s">
        <v>11</v>
      </c>
      <c r="E30" s="13"/>
      <c r="F30" s="30">
        <v>14703</v>
      </c>
      <c r="G30" s="17">
        <v>18276</v>
      </c>
      <c r="H30" s="34">
        <f t="shared" si="3"/>
        <v>7.352749967494473</v>
      </c>
      <c r="I30" s="34">
        <f t="shared" si="4"/>
        <v>9.499799878367632</v>
      </c>
      <c r="J30" s="24">
        <f t="shared" si="2"/>
        <v>24.30116302795348</v>
      </c>
    </row>
    <row r="31" spans="2:10" s="10" customFormat="1" ht="9" customHeight="1">
      <c r="B31" s="6"/>
      <c r="C31" s="7"/>
      <c r="D31" s="8"/>
      <c r="E31" s="6"/>
      <c r="F31" s="31"/>
      <c r="G31" s="21"/>
      <c r="H31" s="27"/>
      <c r="I31" s="27"/>
      <c r="J31" s="28"/>
    </row>
    <row r="32" spans="2:10" s="10" customFormat="1" ht="20.25" customHeight="1" thickBot="1">
      <c r="B32" s="39" t="s">
        <v>8</v>
      </c>
      <c r="C32" s="39"/>
      <c r="D32" s="39"/>
      <c r="E32" s="40"/>
      <c r="F32" s="29">
        <f>F21/F9</f>
        <v>8.732139737991266</v>
      </c>
      <c r="G32" s="29">
        <f>G21/G9</f>
        <v>8.855373993095512</v>
      </c>
      <c r="H32" s="38" t="s">
        <v>21</v>
      </c>
      <c r="I32" s="38" t="s">
        <v>21</v>
      </c>
      <c r="J32" s="38" t="s">
        <v>21</v>
      </c>
    </row>
    <row r="33" s="10" customFormat="1" ht="13.5"/>
    <row r="34" s="10" customFormat="1" ht="13.5"/>
    <row r="35" s="10" customFormat="1" ht="13.5"/>
    <row r="36" s="10" customFormat="1" ht="13.5"/>
    <row r="37" s="10" customFormat="1" ht="13.5"/>
    <row r="38" s="10" customFormat="1" ht="13.5"/>
    <row r="39" s="10" customFormat="1" ht="13.5"/>
    <row r="40" s="10" customFormat="1" ht="13.5"/>
    <row r="41" s="10" customFormat="1" ht="13.5"/>
    <row r="42" s="10" customFormat="1" ht="13.5"/>
    <row r="43" s="10" customFormat="1" ht="13.5"/>
    <row r="44" s="10" customFormat="1" ht="13.5"/>
    <row r="45" s="10" customFormat="1" ht="13.5"/>
    <row r="46" s="10" customFormat="1" ht="13.5"/>
    <row r="47" s="10" customFormat="1" ht="13.5"/>
    <row r="48" s="10" customFormat="1" ht="13.5"/>
    <row r="49" s="10" customFormat="1" ht="13.5"/>
    <row r="50" s="10" customFormat="1" ht="13.5"/>
    <row r="51" s="10" customFormat="1" ht="13.5"/>
    <row r="52" s="10" customFormat="1" ht="13.5"/>
    <row r="53" s="10" customFormat="1" ht="13.5"/>
    <row r="54" s="10" customFormat="1" ht="13.5"/>
    <row r="55" s="10" customFormat="1" ht="13.5"/>
    <row r="56" s="10" customFormat="1" ht="13.5"/>
    <row r="57" s="10" customFormat="1" ht="13.5"/>
    <row r="58" s="10" customFormat="1" ht="13.5"/>
    <row r="59" s="10" customFormat="1" ht="13.5"/>
    <row r="60" s="10" customFormat="1" ht="13.5"/>
    <row r="61" s="10" customFormat="1" ht="13.5"/>
    <row r="62" s="10" customFormat="1" ht="13.5"/>
    <row r="63" s="10" customFormat="1" ht="13.5"/>
    <row r="64" s="10" customFormat="1" ht="13.5"/>
    <row r="65" s="10" customFormat="1" ht="13.5"/>
    <row r="66" s="10" customFormat="1" ht="13.5"/>
    <row r="67" s="10" customFormat="1" ht="13.5"/>
    <row r="68" s="10" customFormat="1" ht="13.5"/>
    <row r="69" s="10" customFormat="1" ht="13.5"/>
    <row r="70" s="10" customFormat="1" ht="13.5"/>
    <row r="71" s="10" customFormat="1" ht="13.5"/>
    <row r="72" s="10" customFormat="1" ht="13.5"/>
    <row r="73" s="10" customFormat="1" ht="13.5"/>
    <row r="74" s="10" customFormat="1" ht="13.5"/>
    <row r="75" s="10" customFormat="1" ht="13.5"/>
    <row r="76" s="10" customFormat="1" ht="13.5"/>
    <row r="77" s="10" customFormat="1" ht="13.5"/>
    <row r="78" s="10" customFormat="1" ht="13.5"/>
    <row r="79" s="10" customFormat="1" ht="13.5"/>
    <row r="80" s="10" customFormat="1" ht="13.5"/>
    <row r="81" s="10" customFormat="1" ht="13.5"/>
    <row r="82" s="10" customFormat="1" ht="13.5"/>
    <row r="83" s="10" customFormat="1" ht="13.5"/>
    <row r="84" s="10" customFormat="1" ht="13.5"/>
    <row r="85" s="10" customFormat="1" ht="13.5"/>
    <row r="86" s="10" customFormat="1" ht="13.5"/>
    <row r="87" s="10" customFormat="1" ht="13.5"/>
    <row r="88" s="10" customFormat="1" ht="13.5"/>
    <row r="89" s="10" customFormat="1" ht="13.5"/>
    <row r="90" s="10" customFormat="1" ht="13.5"/>
    <row r="91" s="10" customFormat="1" ht="13.5"/>
    <row r="92" s="10" customFormat="1" ht="13.5"/>
    <row r="93" s="10" customFormat="1" ht="13.5"/>
  </sheetData>
  <mergeCells count="11">
    <mergeCell ref="B2:J2"/>
    <mergeCell ref="F6:F7"/>
    <mergeCell ref="C9:D9"/>
    <mergeCell ref="C21:D21"/>
    <mergeCell ref="C6:E7"/>
    <mergeCell ref="G6:G7"/>
    <mergeCell ref="H6:I6"/>
    <mergeCell ref="B32:E32"/>
    <mergeCell ref="B6:B7"/>
    <mergeCell ref="B10:B17"/>
    <mergeCell ref="B22:B29"/>
  </mergeCells>
  <printOptions/>
  <pageMargins left="0.75" right="0.75" top="1" bottom="1" header="0.512" footer="0.512"/>
  <pageSetup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高松市</dc:creator>
  <cp:keywords/>
  <dc:description/>
  <cp:lastModifiedBy>gw5979</cp:lastModifiedBy>
  <cp:lastPrinted>2001-12-12T08:09:18Z</cp:lastPrinted>
  <dcterms:created xsi:type="dcterms:W3CDTF">1998-02-03T05:48:02Z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